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3" r:id="rId2"/>
    <sheet name="Sheet2" sheetId="2" r:id="rId3"/>
  </sheets>
  <calcPr calcId="124519"/>
</workbook>
</file>

<file path=xl/calcChain.xml><?xml version="1.0" encoding="utf-8"?>
<calcChain xmlns="http://schemas.openxmlformats.org/spreadsheetml/2006/main">
  <c r="R5" i="3"/>
  <c r="R6"/>
  <c r="R7"/>
  <c r="R8"/>
  <c r="R9"/>
  <c r="R10"/>
  <c r="R4"/>
  <c r="T5" i="1"/>
  <c r="T6"/>
  <c r="T7"/>
  <c r="T8"/>
  <c r="T9"/>
  <c r="T10"/>
  <c r="T4"/>
  <c r="R11" i="3"/>
  <c r="R12"/>
  <c r="T11" i="1"/>
  <c r="T12"/>
  <c r="R13" i="3"/>
  <c r="R14"/>
  <c r="R15"/>
  <c r="Q9"/>
  <c r="Q8"/>
  <c r="Q7"/>
  <c r="Q6"/>
  <c r="Q5"/>
  <c r="Q4"/>
  <c r="S5" i="1" l="1"/>
  <c r="S6"/>
  <c r="S7"/>
  <c r="S8"/>
  <c r="S9"/>
  <c r="S4"/>
</calcChain>
</file>

<file path=xl/sharedStrings.xml><?xml version="1.0" encoding="utf-8"?>
<sst xmlns="http://schemas.openxmlformats.org/spreadsheetml/2006/main" count="22" uniqueCount="11">
  <si>
    <t>SDM COLLEGE OF AYURVEDA, KUTHPADY, UDUPI</t>
  </si>
  <si>
    <t xml:space="preserve">total </t>
  </si>
  <si>
    <t>%</t>
  </si>
  <si>
    <t>07. MANASAROGA</t>
  </si>
  <si>
    <t xml:space="preserve">Dr. Rakshitha  </t>
  </si>
  <si>
    <t xml:space="preserve">Dr. Aishwarya Shetty *  </t>
  </si>
  <si>
    <t>Dr. Akshay Kumar **</t>
  </si>
  <si>
    <t>Dr. Ravichandra (GOVT)</t>
  </si>
  <si>
    <t xml:space="preserve"> Dr. Prashant Basnet  (Govt - AIQ)(iccr)</t>
  </si>
  <si>
    <t xml:space="preserve">List of III Year Students MD/MS (Ayu) </t>
  </si>
  <si>
    <t>postings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</si>
</sst>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Bookman Old Style"/>
      <family val="1"/>
    </font>
    <font>
      <sz val="12"/>
      <color theme="1"/>
      <name val="Bookman Old Style"/>
      <family val="1"/>
    </font>
    <font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Border="1" applyAlignment="1"/>
    <xf numFmtId="0" fontId="9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center" vertical="top" wrapText="1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topLeftCell="B1" zoomScale="91" zoomScaleNormal="87" zoomScaleSheetLayoutView="91" workbookViewId="0">
      <selection activeCell="N9" sqref="N9"/>
    </sheetView>
  </sheetViews>
  <sheetFormatPr defaultRowHeight="15"/>
  <cols>
    <col min="1" max="1" width="4.7109375" customWidth="1"/>
    <col min="2" max="2" width="42.140625" customWidth="1"/>
    <col min="3" max="3" width="9.85546875" customWidth="1"/>
    <col min="4" max="4" width="8.85546875" bestFit="1" customWidth="1"/>
    <col min="5" max="5" width="8.7109375" bestFit="1" customWidth="1"/>
    <col min="6" max="7" width="8.85546875" bestFit="1" customWidth="1"/>
    <col min="8" max="9" width="9" bestFit="1" customWidth="1"/>
    <col min="10" max="10" width="8.85546875" bestFit="1" customWidth="1"/>
    <col min="11" max="14" width="8.85546875" customWidth="1"/>
    <col min="15" max="15" width="8.7109375" bestFit="1" customWidth="1"/>
    <col min="17" max="17" width="9.140625" style="2"/>
    <col min="18" max="18" width="1.28515625" customWidth="1"/>
    <col min="19" max="19" width="6.42578125" customWidth="1"/>
    <col min="20" max="20" width="5.140625" customWidth="1"/>
  </cols>
  <sheetData>
    <row r="1" spans="1:29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5"/>
      <c r="K1" s="25"/>
      <c r="L1" s="25"/>
      <c r="M1" s="25"/>
      <c r="N1" s="25"/>
      <c r="O1" s="25"/>
      <c r="P1" s="25"/>
      <c r="Q1" s="25"/>
      <c r="R1" s="10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22"/>
      <c r="K2" s="22"/>
      <c r="L2" s="22"/>
      <c r="M2" s="22"/>
      <c r="N2" s="22"/>
      <c r="O2" s="22"/>
      <c r="P2" s="22"/>
      <c r="Q2" s="22"/>
      <c r="R2" s="10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31"/>
      <c r="B3" s="31"/>
      <c r="C3" s="21">
        <v>44531</v>
      </c>
      <c r="D3" s="21">
        <v>44562</v>
      </c>
      <c r="E3" s="21">
        <v>44593</v>
      </c>
      <c r="F3" s="21">
        <v>44621</v>
      </c>
      <c r="G3" s="21">
        <v>44652</v>
      </c>
      <c r="H3" s="21">
        <v>44682</v>
      </c>
      <c r="I3" s="21">
        <v>44713</v>
      </c>
      <c r="J3" s="21">
        <v>44743</v>
      </c>
      <c r="K3" s="21">
        <v>44774</v>
      </c>
      <c r="L3" s="21">
        <v>44805</v>
      </c>
      <c r="M3" s="21">
        <v>44835</v>
      </c>
      <c r="N3" s="21">
        <v>44866</v>
      </c>
      <c r="O3" s="21">
        <v>44896</v>
      </c>
      <c r="P3" s="11"/>
      <c r="Q3" s="11"/>
      <c r="R3" s="11"/>
      <c r="S3" s="9" t="s">
        <v>1</v>
      </c>
      <c r="T3" s="9" t="s">
        <v>2</v>
      </c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 ht="18.75">
      <c r="A4" s="4" t="s">
        <v>3</v>
      </c>
      <c r="B4" s="5"/>
      <c r="C4" s="26">
        <v>38</v>
      </c>
      <c r="D4" s="26">
        <v>28</v>
      </c>
      <c r="E4" s="26">
        <v>31</v>
      </c>
      <c r="F4" s="26">
        <v>26</v>
      </c>
      <c r="G4" s="26">
        <v>17</v>
      </c>
      <c r="H4" s="26">
        <v>9</v>
      </c>
      <c r="I4" s="26">
        <v>24</v>
      </c>
      <c r="J4" s="26">
        <v>17</v>
      </c>
      <c r="K4" s="26">
        <v>18</v>
      </c>
      <c r="L4" s="26"/>
      <c r="M4" s="26"/>
      <c r="N4" s="26"/>
      <c r="O4" s="26"/>
      <c r="P4" s="26"/>
      <c r="Q4" s="12"/>
      <c r="R4" s="13"/>
      <c r="S4" s="13">
        <f>SUM(C4:R4)</f>
        <v>208</v>
      </c>
      <c r="T4" s="14">
        <f>SUM(S4*100/208)</f>
        <v>100</v>
      </c>
      <c r="U4" s="6"/>
      <c r="V4" s="6"/>
      <c r="W4" s="6"/>
      <c r="X4" s="6"/>
      <c r="Y4" s="6"/>
      <c r="Z4" s="6"/>
      <c r="AA4" s="6"/>
      <c r="AB4" s="6"/>
      <c r="AC4" s="6"/>
    </row>
    <row r="5" spans="1:29" ht="17.25">
      <c r="A5" s="20">
        <v>1</v>
      </c>
      <c r="B5" s="23" t="s">
        <v>4</v>
      </c>
      <c r="C5" s="27">
        <v>38</v>
      </c>
      <c r="D5" s="27">
        <v>27</v>
      </c>
      <c r="E5" s="27">
        <v>31</v>
      </c>
      <c r="F5" s="27">
        <v>26</v>
      </c>
      <c r="G5" s="27">
        <v>16</v>
      </c>
      <c r="H5" s="27">
        <v>2</v>
      </c>
      <c r="I5" s="27">
        <v>23</v>
      </c>
      <c r="J5" s="33">
        <v>0</v>
      </c>
      <c r="K5" s="27">
        <v>15</v>
      </c>
      <c r="L5" s="27"/>
      <c r="M5" s="27"/>
      <c r="N5" s="27"/>
      <c r="O5" s="27"/>
      <c r="P5" s="27"/>
      <c r="Q5" s="15"/>
      <c r="R5" s="14"/>
      <c r="S5" s="14">
        <f t="shared" ref="S5:S9" si="0">SUM(C5:R5)</f>
        <v>178</v>
      </c>
      <c r="T5" s="14">
        <f t="shared" ref="T5:T10" si="1">SUM(S5*100/208)</f>
        <v>85.57692307692308</v>
      </c>
      <c r="U5" s="3"/>
      <c r="V5" s="3"/>
      <c r="W5" s="3"/>
      <c r="X5" s="3"/>
      <c r="Y5" s="3"/>
      <c r="Z5" s="3"/>
      <c r="AA5" s="3"/>
      <c r="AB5" s="3"/>
      <c r="AC5" s="3"/>
    </row>
    <row r="6" spans="1:29" ht="17.25">
      <c r="A6" s="20">
        <v>2</v>
      </c>
      <c r="B6" s="24" t="s">
        <v>5</v>
      </c>
      <c r="C6" s="27">
        <v>33</v>
      </c>
      <c r="D6" s="27">
        <v>23</v>
      </c>
      <c r="E6" s="27">
        <v>31</v>
      </c>
      <c r="F6" s="27">
        <v>26</v>
      </c>
      <c r="G6" s="27">
        <v>17</v>
      </c>
      <c r="H6" s="27">
        <v>1</v>
      </c>
      <c r="I6" s="27">
        <v>23</v>
      </c>
      <c r="J6" s="33">
        <v>0</v>
      </c>
      <c r="K6" s="27">
        <v>13</v>
      </c>
      <c r="L6" s="27"/>
      <c r="M6" s="27"/>
      <c r="N6" s="27"/>
      <c r="O6" s="27"/>
      <c r="P6" s="27"/>
      <c r="Q6" s="15"/>
      <c r="R6" s="14"/>
      <c r="S6" s="14">
        <f t="shared" si="0"/>
        <v>167</v>
      </c>
      <c r="T6" s="14">
        <f t="shared" si="1"/>
        <v>80.288461538461533</v>
      </c>
      <c r="U6" s="3"/>
      <c r="V6" s="3"/>
      <c r="W6" s="3"/>
      <c r="X6" s="3"/>
      <c r="Y6" s="3"/>
      <c r="Z6" s="3"/>
      <c r="AA6" s="3"/>
      <c r="AB6" s="3"/>
      <c r="AC6" s="3"/>
    </row>
    <row r="7" spans="1:29" s="19" customFormat="1" ht="17.25">
      <c r="A7" s="20">
        <v>3</v>
      </c>
      <c r="B7" s="24" t="s">
        <v>6</v>
      </c>
      <c r="C7" s="27">
        <v>35</v>
      </c>
      <c r="D7" s="27">
        <v>28</v>
      </c>
      <c r="E7" s="27">
        <v>29</v>
      </c>
      <c r="F7" s="27">
        <v>26</v>
      </c>
      <c r="G7" s="27">
        <v>17</v>
      </c>
      <c r="H7" s="27">
        <v>9</v>
      </c>
      <c r="I7" s="27">
        <v>24</v>
      </c>
      <c r="J7" s="27">
        <v>12</v>
      </c>
      <c r="K7" s="27">
        <v>17</v>
      </c>
      <c r="L7" s="27"/>
      <c r="M7" s="27"/>
      <c r="N7" s="27"/>
      <c r="O7" s="27"/>
      <c r="P7" s="27"/>
      <c r="Q7" s="15"/>
      <c r="R7" s="17"/>
      <c r="S7" s="14">
        <f t="shared" si="0"/>
        <v>197</v>
      </c>
      <c r="T7" s="14">
        <f t="shared" si="1"/>
        <v>94.711538461538467</v>
      </c>
      <c r="U7" s="18"/>
      <c r="V7" s="18"/>
      <c r="W7" s="18"/>
      <c r="X7" s="18"/>
      <c r="Y7" s="18"/>
      <c r="Z7" s="18"/>
      <c r="AA7" s="18"/>
      <c r="AB7" s="18"/>
      <c r="AC7" s="18"/>
    </row>
    <row r="8" spans="1:29" ht="23.25" customHeight="1">
      <c r="A8" s="20">
        <v>4</v>
      </c>
      <c r="B8" s="23" t="s">
        <v>7</v>
      </c>
      <c r="C8" s="27">
        <v>36</v>
      </c>
      <c r="D8" s="27">
        <v>27</v>
      </c>
      <c r="E8" s="27">
        <v>25</v>
      </c>
      <c r="F8" s="27">
        <v>23</v>
      </c>
      <c r="G8" s="27">
        <v>17</v>
      </c>
      <c r="H8" s="27">
        <v>9</v>
      </c>
      <c r="I8" s="27">
        <v>23</v>
      </c>
      <c r="J8" s="27">
        <v>16</v>
      </c>
      <c r="K8" s="27">
        <v>17</v>
      </c>
      <c r="L8" s="27"/>
      <c r="M8" s="27"/>
      <c r="N8" s="27"/>
      <c r="O8" s="27"/>
      <c r="P8" s="27"/>
      <c r="Q8" s="15"/>
      <c r="R8" s="14"/>
      <c r="S8" s="14">
        <f t="shared" si="0"/>
        <v>193</v>
      </c>
      <c r="T8" s="14">
        <f t="shared" si="1"/>
        <v>92.788461538461533</v>
      </c>
      <c r="U8" s="3"/>
      <c r="V8" s="3"/>
      <c r="W8" s="3"/>
      <c r="X8" s="3"/>
      <c r="Y8" s="3"/>
      <c r="Z8" s="3"/>
      <c r="AA8" s="3"/>
      <c r="AB8" s="3"/>
      <c r="AC8" s="3"/>
    </row>
    <row r="9" spans="1:29" s="19" customFormat="1" ht="24.75" customHeight="1">
      <c r="A9" s="20">
        <v>5</v>
      </c>
      <c r="B9" s="29" t="s">
        <v>8</v>
      </c>
      <c r="C9" s="30">
        <v>34</v>
      </c>
      <c r="D9" s="27">
        <v>27</v>
      </c>
      <c r="E9" s="27">
        <v>31</v>
      </c>
      <c r="F9" s="27">
        <v>26</v>
      </c>
      <c r="G9" s="27">
        <v>17</v>
      </c>
      <c r="H9" s="27">
        <v>9</v>
      </c>
      <c r="I9" s="27">
        <v>24</v>
      </c>
      <c r="J9" s="27">
        <v>12</v>
      </c>
      <c r="K9" s="27">
        <v>17</v>
      </c>
      <c r="L9" s="27"/>
      <c r="M9" s="27"/>
      <c r="N9" s="27"/>
      <c r="O9" s="27"/>
      <c r="P9" s="27"/>
      <c r="Q9" s="15"/>
      <c r="R9" s="17"/>
      <c r="S9" s="14">
        <f t="shared" si="0"/>
        <v>197</v>
      </c>
      <c r="T9" s="14">
        <f t="shared" si="1"/>
        <v>94.711538461538467</v>
      </c>
      <c r="U9" s="18"/>
      <c r="V9" s="18"/>
      <c r="W9" s="18"/>
      <c r="X9" s="18"/>
      <c r="Y9" s="18"/>
      <c r="Z9" s="18"/>
      <c r="AA9" s="18"/>
      <c r="AB9" s="18"/>
      <c r="AC9" s="18"/>
    </row>
    <row r="10" spans="1:29" s="19" customFormat="1" ht="17.25">
      <c r="A10" s="7"/>
      <c r="B10" s="16"/>
      <c r="C10" s="15"/>
      <c r="D10" s="15"/>
      <c r="E10" s="15"/>
      <c r="F10" s="15"/>
      <c r="G10" s="15"/>
      <c r="H10" s="15"/>
      <c r="I10" s="15"/>
      <c r="J10" s="33" t="s">
        <v>10</v>
      </c>
      <c r="K10" s="15"/>
      <c r="L10" s="15"/>
      <c r="M10" s="15"/>
      <c r="N10" s="15"/>
      <c r="O10" s="15"/>
      <c r="P10" s="15"/>
      <c r="Q10" s="15"/>
      <c r="R10" s="17"/>
      <c r="S10" s="14"/>
      <c r="T10" s="14">
        <f t="shared" si="1"/>
        <v>0</v>
      </c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7.25">
      <c r="A11" s="3"/>
      <c r="B11" s="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15"/>
      <c r="R11" s="14"/>
      <c r="S11" s="14"/>
      <c r="T11" s="14">
        <f t="shared" ref="T5:T11" si="2">SUM(S11*100/191)</f>
        <v>0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ht="17.2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8"/>
      <c r="R12" s="3"/>
      <c r="S12" s="3"/>
      <c r="T12" s="14">
        <f t="shared" ref="T12" si="3">SUM(S12*100/16)</f>
        <v>0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ht="17.25">
      <c r="A13" s="3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"/>
      <c r="Q13" s="8"/>
      <c r="R13" s="3"/>
      <c r="S13" s="3"/>
      <c r="T13" s="14"/>
      <c r="U13" s="3"/>
      <c r="V13" s="3"/>
      <c r="W13" s="3"/>
      <c r="X13" s="3"/>
      <c r="Y13" s="3"/>
      <c r="Z13" s="3"/>
      <c r="AA13" s="3"/>
      <c r="AB13" s="3"/>
      <c r="AC13" s="3"/>
    </row>
    <row r="14" spans="1:29" ht="17.25">
      <c r="A14" s="3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8"/>
      <c r="R14" s="3"/>
      <c r="S14" s="3"/>
      <c r="T14" s="14"/>
      <c r="U14" s="3"/>
      <c r="V14" s="3"/>
      <c r="W14" s="3"/>
      <c r="X14" s="3"/>
      <c r="Y14" s="3"/>
      <c r="Z14" s="3"/>
      <c r="AA14" s="3"/>
      <c r="AB14" s="3"/>
      <c r="AC14" s="3"/>
    </row>
    <row r="15" spans="1:29" ht="17.25">
      <c r="A15" s="3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  <c r="Q15" s="8"/>
      <c r="R15" s="3"/>
      <c r="S15" s="3"/>
      <c r="T15" s="14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3:17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P17" s="2"/>
      <c r="Q17"/>
    </row>
    <row r="18" spans="3:17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/>
      <c r="Q18"/>
    </row>
    <row r="19" spans="3:17">
      <c r="P19" s="2"/>
      <c r="Q19"/>
    </row>
    <row r="20" spans="3:17">
      <c r="P20" s="2"/>
      <c r="Q20"/>
    </row>
    <row r="21" spans="3:17">
      <c r="P21" s="2"/>
      <c r="Q21"/>
    </row>
  </sheetData>
  <mergeCells count="3">
    <mergeCell ref="A3:B3"/>
    <mergeCell ref="A1:I1"/>
    <mergeCell ref="A2:I2"/>
  </mergeCells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J10" sqref="J10"/>
    </sheetView>
  </sheetViews>
  <sheetFormatPr defaultRowHeight="15"/>
  <cols>
    <col min="1" max="1" width="5.7109375" customWidth="1"/>
    <col min="2" max="2" width="28.42578125" customWidth="1"/>
    <col min="3" max="15" width="9.140625" style="2"/>
    <col min="18" max="18" width="5.140625" customWidth="1"/>
  </cols>
  <sheetData>
    <row r="1" spans="1:18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8"/>
      <c r="K1" s="28"/>
      <c r="L1" s="28"/>
      <c r="M1" s="28"/>
      <c r="N1" s="28"/>
      <c r="O1" s="28"/>
      <c r="P1" s="22"/>
      <c r="Q1" s="3"/>
      <c r="R1" s="3"/>
    </row>
    <row r="2" spans="1:18" ht="15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28"/>
      <c r="K2" s="28"/>
      <c r="L2" s="28"/>
      <c r="M2" s="28"/>
      <c r="N2" s="28"/>
      <c r="O2" s="28"/>
      <c r="P2" s="22"/>
      <c r="Q2" s="3"/>
      <c r="R2" s="3"/>
    </row>
    <row r="3" spans="1:18">
      <c r="A3" s="31"/>
      <c r="B3" s="31"/>
      <c r="C3" s="21">
        <v>44531</v>
      </c>
      <c r="D3" s="21">
        <v>44562</v>
      </c>
      <c r="E3" s="21">
        <v>44593</v>
      </c>
      <c r="F3" s="21">
        <v>44621</v>
      </c>
      <c r="G3" s="21">
        <v>44652</v>
      </c>
      <c r="H3" s="21">
        <v>44682</v>
      </c>
      <c r="I3" s="21">
        <v>44713</v>
      </c>
      <c r="J3" s="21">
        <v>44743</v>
      </c>
      <c r="K3" s="21">
        <v>44774</v>
      </c>
      <c r="L3" s="21">
        <v>44805</v>
      </c>
      <c r="M3" s="21">
        <v>44835</v>
      </c>
      <c r="N3" s="21">
        <v>44866</v>
      </c>
      <c r="O3" s="21">
        <v>44896</v>
      </c>
      <c r="P3" s="11"/>
      <c r="Q3" s="9" t="s">
        <v>1</v>
      </c>
      <c r="R3" s="9" t="s">
        <v>2</v>
      </c>
    </row>
    <row r="4" spans="1:18" ht="17.25">
      <c r="A4" s="4" t="s">
        <v>3</v>
      </c>
      <c r="B4" s="5"/>
      <c r="C4" s="26">
        <v>62</v>
      </c>
      <c r="D4" s="26">
        <v>31</v>
      </c>
      <c r="E4" s="26">
        <v>24</v>
      </c>
      <c r="F4" s="26">
        <v>23</v>
      </c>
      <c r="G4" s="26">
        <v>12</v>
      </c>
      <c r="H4" s="26">
        <v>6</v>
      </c>
      <c r="I4" s="26">
        <v>22</v>
      </c>
      <c r="J4" s="26">
        <v>24</v>
      </c>
      <c r="K4" s="26">
        <v>18</v>
      </c>
      <c r="L4" s="12"/>
      <c r="M4" s="12"/>
      <c r="N4" s="12"/>
      <c r="O4" s="12"/>
      <c r="P4" s="13"/>
      <c r="Q4" s="13">
        <f t="shared" ref="Q4:Q9" si="0">SUM(C4:P4)</f>
        <v>222</v>
      </c>
      <c r="R4" s="14">
        <f>SUM(Q4*100/222)</f>
        <v>100</v>
      </c>
    </row>
    <row r="5" spans="1:18" ht="17.25">
      <c r="A5" s="20">
        <v>1</v>
      </c>
      <c r="B5" s="23" t="s">
        <v>4</v>
      </c>
      <c r="C5" s="27">
        <v>62</v>
      </c>
      <c r="D5" s="27">
        <v>23</v>
      </c>
      <c r="E5" s="27">
        <v>23</v>
      </c>
      <c r="F5" s="27">
        <v>23</v>
      </c>
      <c r="G5" s="27">
        <v>12</v>
      </c>
      <c r="H5" s="27">
        <v>4</v>
      </c>
      <c r="I5" s="27">
        <v>21</v>
      </c>
      <c r="J5" s="33">
        <v>0</v>
      </c>
      <c r="K5" s="27">
        <v>17</v>
      </c>
      <c r="P5" s="14"/>
      <c r="Q5" s="14">
        <f t="shared" si="0"/>
        <v>185</v>
      </c>
      <c r="R5" s="14">
        <f t="shared" ref="R5:R10" si="1">SUM(Q5*100/222)</f>
        <v>83.333333333333329</v>
      </c>
    </row>
    <row r="6" spans="1:18" ht="17.25">
      <c r="A6" s="20">
        <v>2</v>
      </c>
      <c r="B6" s="24" t="s">
        <v>5</v>
      </c>
      <c r="C6" s="27">
        <v>48</v>
      </c>
      <c r="D6" s="27">
        <v>18</v>
      </c>
      <c r="E6" s="27">
        <v>23</v>
      </c>
      <c r="F6" s="27">
        <v>22</v>
      </c>
      <c r="G6" s="27">
        <v>11</v>
      </c>
      <c r="H6" s="27">
        <v>4</v>
      </c>
      <c r="I6" s="27">
        <v>21</v>
      </c>
      <c r="J6" s="33">
        <v>0</v>
      </c>
      <c r="K6" s="27">
        <v>17</v>
      </c>
      <c r="P6" s="14"/>
      <c r="Q6" s="14">
        <f t="shared" si="0"/>
        <v>164</v>
      </c>
      <c r="R6" s="14">
        <f t="shared" si="1"/>
        <v>73.873873873873876</v>
      </c>
    </row>
    <row r="7" spans="1:18" ht="17.25">
      <c r="A7" s="20">
        <v>3</v>
      </c>
      <c r="B7" s="24" t="s">
        <v>6</v>
      </c>
      <c r="C7" s="27">
        <v>54</v>
      </c>
      <c r="D7" s="27">
        <v>24</v>
      </c>
      <c r="E7" s="27">
        <v>21</v>
      </c>
      <c r="F7" s="27">
        <v>22</v>
      </c>
      <c r="G7" s="27">
        <v>12</v>
      </c>
      <c r="H7" s="27">
        <v>6</v>
      </c>
      <c r="I7" s="27">
        <v>22</v>
      </c>
      <c r="J7" s="27">
        <v>18</v>
      </c>
      <c r="K7" s="27">
        <v>15</v>
      </c>
      <c r="P7" s="17"/>
      <c r="Q7" s="14">
        <f t="shared" si="0"/>
        <v>194</v>
      </c>
      <c r="R7" s="14">
        <f t="shared" si="1"/>
        <v>87.387387387387392</v>
      </c>
    </row>
    <row r="8" spans="1:18" ht="17.25">
      <c r="A8" s="20">
        <v>4</v>
      </c>
      <c r="B8" s="23" t="s">
        <v>7</v>
      </c>
      <c r="C8" s="27">
        <v>62</v>
      </c>
      <c r="D8" s="27">
        <v>22</v>
      </c>
      <c r="E8" s="27">
        <v>18</v>
      </c>
      <c r="F8" s="27">
        <v>17</v>
      </c>
      <c r="G8" s="27">
        <v>12</v>
      </c>
      <c r="H8" s="27">
        <v>6</v>
      </c>
      <c r="I8" s="27">
        <v>21</v>
      </c>
      <c r="J8" s="27">
        <v>24</v>
      </c>
      <c r="K8" s="27">
        <v>17</v>
      </c>
      <c r="P8" s="14"/>
      <c r="Q8" s="14">
        <f t="shared" si="0"/>
        <v>199</v>
      </c>
      <c r="R8" s="14">
        <f t="shared" si="1"/>
        <v>89.63963963963964</v>
      </c>
    </row>
    <row r="9" spans="1:18" ht="17.25">
      <c r="A9" s="20">
        <v>5</v>
      </c>
      <c r="B9" s="23" t="s">
        <v>8</v>
      </c>
      <c r="C9" s="27">
        <v>18</v>
      </c>
      <c r="D9" s="27">
        <v>23</v>
      </c>
      <c r="E9" s="27">
        <v>24</v>
      </c>
      <c r="F9" s="27">
        <v>23</v>
      </c>
      <c r="G9" s="27">
        <v>12</v>
      </c>
      <c r="H9" s="27">
        <v>6</v>
      </c>
      <c r="I9" s="27">
        <v>22</v>
      </c>
      <c r="J9" s="27">
        <v>18</v>
      </c>
      <c r="K9" s="27">
        <v>18</v>
      </c>
      <c r="P9" s="17"/>
      <c r="Q9" s="14">
        <f t="shared" si="0"/>
        <v>164</v>
      </c>
      <c r="R9" s="14">
        <f t="shared" si="1"/>
        <v>73.873873873873876</v>
      </c>
    </row>
    <row r="10" spans="1:18" ht="17.25">
      <c r="A10" s="7"/>
      <c r="B10" s="16"/>
      <c r="C10" s="15"/>
      <c r="D10" s="15"/>
      <c r="E10" s="15"/>
      <c r="F10" s="15"/>
      <c r="G10" s="15"/>
      <c r="H10" s="15"/>
      <c r="I10" s="15"/>
      <c r="J10" s="34" t="s">
        <v>10</v>
      </c>
      <c r="K10" s="15"/>
      <c r="L10" s="15"/>
      <c r="M10" s="15"/>
      <c r="N10" s="15"/>
      <c r="O10" s="15"/>
      <c r="P10" s="17"/>
      <c r="Q10" s="14"/>
      <c r="R10" s="14">
        <f t="shared" si="1"/>
        <v>0</v>
      </c>
    </row>
    <row r="11" spans="1:18" ht="17.25">
      <c r="A11" s="3"/>
      <c r="B11" s="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14"/>
      <c r="R11" s="14">
        <f t="shared" ref="R5:R12" si="2">SUM(Q11*100/198)</f>
        <v>0</v>
      </c>
    </row>
    <row r="12" spans="1:18" ht="17.25">
      <c r="R12" s="14">
        <f t="shared" si="2"/>
        <v>0</v>
      </c>
    </row>
    <row r="13" spans="1:18" ht="17.25">
      <c r="R13" s="14">
        <f t="shared" ref="R13:R15" si="3">SUM(Q13*100/220)</f>
        <v>0</v>
      </c>
    </row>
    <row r="14" spans="1:18" ht="17.25">
      <c r="R14" s="14">
        <f t="shared" si="3"/>
        <v>0</v>
      </c>
    </row>
    <row r="15" spans="1:18" ht="17.25">
      <c r="R15" s="14">
        <f t="shared" si="3"/>
        <v>0</v>
      </c>
    </row>
  </sheetData>
  <mergeCells count="3">
    <mergeCell ref="A1:I1"/>
    <mergeCell ref="A2:I2"/>
    <mergeCell ref="A3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2022-09-16T09:23:14Z</dcterms:modified>
</cp:coreProperties>
</file>