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5" yWindow="105" windowWidth="14940" windowHeight="8010" activeTab="1"/>
  </bookViews>
  <sheets>
    <sheet name="Sheet1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6" i="2"/>
  <c r="S7"/>
  <c r="S8"/>
  <c r="S9"/>
  <c r="S10"/>
  <c r="S11"/>
  <c r="S12"/>
  <c r="S13"/>
  <c r="S14"/>
  <c r="S15"/>
  <c r="S5"/>
  <c r="Q6" i="1"/>
  <c r="Q7"/>
  <c r="Q8"/>
  <c r="Q9"/>
  <c r="Q10"/>
  <c r="Q11"/>
  <c r="Q12"/>
  <c r="Q5"/>
  <c r="Q13"/>
  <c r="Q14" l="1"/>
  <c r="S16" i="2"/>
  <c r="S17"/>
  <c r="R11"/>
  <c r="R10"/>
  <c r="R9"/>
  <c r="R8"/>
  <c r="R7"/>
  <c r="R6"/>
  <c r="R5"/>
  <c r="Q15" i="1"/>
  <c r="Q16"/>
  <c r="P6" l="1"/>
  <c r="P7"/>
  <c r="P8"/>
  <c r="P9"/>
  <c r="P10"/>
  <c r="P11"/>
  <c r="P5"/>
</calcChain>
</file>

<file path=xl/sharedStrings.xml><?xml version="1.0" encoding="utf-8"?>
<sst xmlns="http://schemas.openxmlformats.org/spreadsheetml/2006/main" count="36" uniqueCount="18">
  <si>
    <t>01. KAYACHIKITSA</t>
  </si>
  <si>
    <t>SDM COLLEGE OF AYURVEDA, KUTHPADY, UDUPI</t>
  </si>
  <si>
    <t>Total</t>
  </si>
  <si>
    <t>%</t>
  </si>
  <si>
    <t>Sub: KAYACHIKITSA</t>
  </si>
  <si>
    <r>
      <t>1.</t>
    </r>
    <r>
      <rPr>
        <sz val="12"/>
        <color theme="1"/>
        <rFont val="Times New Roman"/>
        <family val="1"/>
      </rPr>
      <t xml:space="preserve">    </t>
    </r>
    <r>
      <rPr>
        <sz val="12"/>
        <color theme="1"/>
        <rFont val="Bookman Old Style"/>
        <family val="1"/>
      </rPr>
      <t> </t>
    </r>
  </si>
  <si>
    <r>
      <t>2.</t>
    </r>
    <r>
      <rPr>
        <sz val="12"/>
        <color theme="1"/>
        <rFont val="Times New Roman"/>
        <family val="1"/>
      </rPr>
      <t xml:space="preserve">    </t>
    </r>
    <r>
      <rPr>
        <sz val="12"/>
        <color theme="1"/>
        <rFont val="Bookman Old Style"/>
        <family val="1"/>
      </rPr>
      <t> </t>
    </r>
  </si>
  <si>
    <r>
      <t>3.</t>
    </r>
    <r>
      <rPr>
        <sz val="12"/>
        <color theme="1"/>
        <rFont val="Times New Roman"/>
        <family val="1"/>
      </rPr>
      <t xml:space="preserve">    </t>
    </r>
    <r>
      <rPr>
        <sz val="12"/>
        <color theme="1"/>
        <rFont val="Bookman Old Style"/>
        <family val="1"/>
      </rPr>
      <t> </t>
    </r>
  </si>
  <si>
    <r>
      <t>4.</t>
    </r>
    <r>
      <rPr>
        <sz val="12"/>
        <color theme="1"/>
        <rFont val="Times New Roman"/>
        <family val="1"/>
      </rPr>
      <t xml:space="preserve">    </t>
    </r>
    <r>
      <rPr>
        <sz val="12"/>
        <color theme="1"/>
        <rFont val="Bookman Old Style"/>
        <family val="1"/>
      </rPr>
      <t> </t>
    </r>
  </si>
  <si>
    <r>
      <t>5.</t>
    </r>
    <r>
      <rPr>
        <sz val="12"/>
        <color theme="1"/>
        <rFont val="Times New Roman"/>
        <family val="1"/>
      </rPr>
      <t xml:space="preserve">    </t>
    </r>
    <r>
      <rPr>
        <sz val="12"/>
        <color theme="1"/>
        <rFont val="Bookman Old Style"/>
        <family val="1"/>
      </rPr>
      <t> </t>
    </r>
  </si>
  <si>
    <r>
      <t>6.</t>
    </r>
    <r>
      <rPr>
        <sz val="12"/>
        <color theme="1"/>
        <rFont val="Times New Roman"/>
        <family val="1"/>
      </rPr>
      <t xml:space="preserve">    </t>
    </r>
    <r>
      <rPr>
        <sz val="12"/>
        <color theme="1"/>
        <rFont val="Bookman Old Style"/>
        <family val="1"/>
      </rPr>
      <t> </t>
    </r>
  </si>
  <si>
    <t>Dr. Annapoorna Acharya</t>
  </si>
  <si>
    <t>Dr. Vishnupriya Seetharam</t>
  </si>
  <si>
    <t xml:space="preserve">Dr. Anu P. </t>
  </si>
  <si>
    <t xml:space="preserve"> Dr. Ranjitha G. Rathod (Govt)</t>
  </si>
  <si>
    <r>
      <t xml:space="preserve"> </t>
    </r>
    <r>
      <rPr>
        <sz val="12"/>
        <rFont val="Bookman Old Style"/>
        <family val="1"/>
      </rPr>
      <t>Dr. Monisha P.  (GOVT)</t>
    </r>
  </si>
  <si>
    <t>Dr. Akhila N V  (Govt - AIQ)</t>
  </si>
  <si>
    <t xml:space="preserve">List of III Year Students MD/MS (Ayu)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</si>
</sst>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000000"/>
      <name val="Calibri"/>
      <family val="2"/>
    </font>
    <font>
      <sz val="12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Bookman Old Style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0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 vertical="top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9"/>
  <sheetViews>
    <sheetView view="pageBreakPreview" zoomScaleNormal="86" zoomScaleSheetLayoutView="100" workbookViewId="0">
      <selection activeCell="Q5" sqref="Q5:Q12"/>
    </sheetView>
  </sheetViews>
  <sheetFormatPr defaultRowHeight="20.25" customHeight="1"/>
  <cols>
    <col min="1" max="1" width="3.85546875" style="4" customWidth="1"/>
    <col min="2" max="2" width="37.28515625" style="4" customWidth="1"/>
    <col min="3" max="3" width="9" style="10" customWidth="1"/>
    <col min="4" max="4" width="8.5703125" style="18" customWidth="1"/>
    <col min="5" max="5" width="9" style="18" customWidth="1"/>
    <col min="6" max="6" width="9.140625" style="18" customWidth="1"/>
    <col min="7" max="7" width="9.28515625" style="4" customWidth="1"/>
    <col min="8" max="8" width="8.85546875" style="4" customWidth="1"/>
    <col min="9" max="9" width="9.28515625" style="4" customWidth="1"/>
    <col min="10" max="14" width="8.7109375" style="4" customWidth="1"/>
    <col min="15" max="15" width="9" style="4" customWidth="1"/>
    <col min="16" max="16" width="6.7109375" style="4" customWidth="1"/>
    <col min="17" max="17" width="5.7109375" style="4" customWidth="1"/>
  </cols>
  <sheetData>
    <row r="1" spans="1:30" ht="20.25" customHeight="1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2"/>
      <c r="L1" s="42"/>
      <c r="M1" s="42"/>
      <c r="N1" s="19"/>
      <c r="O1" s="19"/>
    </row>
    <row r="2" spans="1:30" s="7" customFormat="1" ht="20.25" customHeight="1">
      <c r="A2" s="12"/>
      <c r="B2" s="48" t="s">
        <v>17</v>
      </c>
      <c r="C2" s="48"/>
      <c r="D2" s="48"/>
      <c r="E2" s="48"/>
      <c r="F2" s="48"/>
      <c r="G2" s="48"/>
      <c r="H2" s="48"/>
      <c r="I2" s="13"/>
      <c r="J2" s="13"/>
      <c r="K2" s="13"/>
      <c r="L2" s="13"/>
      <c r="M2" s="13"/>
      <c r="N2" s="13"/>
      <c r="O2" s="13"/>
      <c r="P2" s="6"/>
      <c r="Q2" s="6"/>
    </row>
    <row r="3" spans="1:30" ht="20.25" customHeight="1">
      <c r="A3" s="14"/>
      <c r="B3" s="49" t="s">
        <v>4</v>
      </c>
      <c r="C3" s="49"/>
      <c r="D3" s="49"/>
      <c r="E3" s="49"/>
      <c r="F3" s="49"/>
      <c r="G3" s="49"/>
      <c r="H3" s="49"/>
      <c r="I3" s="15"/>
      <c r="J3" s="15"/>
      <c r="K3" s="15"/>
      <c r="L3" s="15"/>
      <c r="M3" s="15"/>
      <c r="N3" s="15"/>
      <c r="O3" s="15"/>
    </row>
    <row r="4" spans="1:30" s="5" customFormat="1" ht="20.25" customHeight="1">
      <c r="A4" s="10"/>
      <c r="B4" s="10"/>
      <c r="C4" s="37">
        <v>44531</v>
      </c>
      <c r="D4" s="37">
        <v>44562</v>
      </c>
      <c r="E4" s="37">
        <v>44593</v>
      </c>
      <c r="F4" s="37">
        <v>44621</v>
      </c>
      <c r="G4" s="37">
        <v>44652</v>
      </c>
      <c r="H4" s="37">
        <v>44682</v>
      </c>
      <c r="I4" s="37">
        <v>44713</v>
      </c>
      <c r="J4" s="37">
        <v>44743</v>
      </c>
      <c r="K4" s="37">
        <v>44774</v>
      </c>
      <c r="L4" s="37">
        <v>44805</v>
      </c>
      <c r="M4" s="37">
        <v>44835</v>
      </c>
      <c r="N4" s="37">
        <v>44866</v>
      </c>
      <c r="O4" s="37">
        <v>44896</v>
      </c>
      <c r="P4" s="10" t="s">
        <v>2</v>
      </c>
      <c r="Q4" s="10" t="s">
        <v>3</v>
      </c>
    </row>
    <row r="5" spans="1:30" s="35" customFormat="1" ht="20.25" customHeight="1">
      <c r="A5" s="20" t="s">
        <v>0</v>
      </c>
      <c r="B5" s="21"/>
      <c r="C5" s="16">
        <v>35</v>
      </c>
      <c r="D5" s="16">
        <v>26</v>
      </c>
      <c r="E5" s="16">
        <v>31</v>
      </c>
      <c r="F5" s="16">
        <v>31</v>
      </c>
      <c r="G5" s="16">
        <v>20</v>
      </c>
      <c r="H5" s="16">
        <v>5</v>
      </c>
      <c r="I5" s="16">
        <v>20</v>
      </c>
      <c r="J5" s="16">
        <v>14</v>
      </c>
      <c r="K5" s="16">
        <v>18</v>
      </c>
      <c r="L5" s="16"/>
      <c r="M5" s="16"/>
      <c r="N5" s="16"/>
      <c r="O5" s="16"/>
      <c r="P5" s="16">
        <f t="shared" ref="P5:P11" si="0">SUM(C5:O5)</f>
        <v>200</v>
      </c>
      <c r="Q5" s="17">
        <f>SUM(P5*100/200)</f>
        <v>100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s="5" customFormat="1" ht="20.25" customHeight="1">
      <c r="A6" s="36" t="s">
        <v>5</v>
      </c>
      <c r="B6" s="39" t="s">
        <v>11</v>
      </c>
      <c r="C6" s="17">
        <v>34</v>
      </c>
      <c r="D6" s="17">
        <v>26</v>
      </c>
      <c r="E6" s="17">
        <v>29</v>
      </c>
      <c r="F6" s="17">
        <v>21</v>
      </c>
      <c r="G6" s="17">
        <v>19</v>
      </c>
      <c r="H6" s="17">
        <v>5</v>
      </c>
      <c r="I6" s="17">
        <v>18</v>
      </c>
      <c r="J6" s="17">
        <v>13</v>
      </c>
      <c r="K6" s="17">
        <v>14</v>
      </c>
      <c r="L6" s="17"/>
      <c r="M6" s="17"/>
      <c r="N6" s="17"/>
      <c r="O6" s="17"/>
      <c r="P6" s="17">
        <f t="shared" si="0"/>
        <v>179</v>
      </c>
      <c r="Q6" s="17">
        <f t="shared" ref="Q6:Q12" si="1">SUM(P6*100/200)</f>
        <v>89.5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20.25" customHeight="1">
      <c r="A7" s="36" t="s">
        <v>6</v>
      </c>
      <c r="B7" s="40" t="s">
        <v>12</v>
      </c>
      <c r="C7" s="17">
        <v>34</v>
      </c>
      <c r="D7" s="17">
        <v>26</v>
      </c>
      <c r="E7" s="17">
        <v>31</v>
      </c>
      <c r="F7" s="17">
        <v>31</v>
      </c>
      <c r="G7" s="17">
        <v>0</v>
      </c>
      <c r="H7" s="17">
        <v>4</v>
      </c>
      <c r="I7" s="17">
        <v>19</v>
      </c>
      <c r="J7" s="17">
        <v>14</v>
      </c>
      <c r="K7" s="17">
        <v>18</v>
      </c>
      <c r="L7" s="17"/>
      <c r="M7" s="17"/>
      <c r="N7" s="17"/>
      <c r="O7" s="17"/>
      <c r="P7" s="17">
        <f t="shared" si="0"/>
        <v>177</v>
      </c>
      <c r="Q7" s="17">
        <f t="shared" si="1"/>
        <v>88.5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5" customFormat="1" ht="20.25" customHeight="1">
      <c r="A8" s="36" t="s">
        <v>7</v>
      </c>
      <c r="B8" s="39" t="s">
        <v>13</v>
      </c>
      <c r="C8" s="17">
        <v>34</v>
      </c>
      <c r="D8" s="17">
        <v>26</v>
      </c>
      <c r="E8" s="17">
        <v>28</v>
      </c>
      <c r="F8" s="17">
        <v>31</v>
      </c>
      <c r="G8" s="17">
        <v>20</v>
      </c>
      <c r="H8" s="17">
        <v>5</v>
      </c>
      <c r="I8" s="17">
        <v>19</v>
      </c>
      <c r="J8" s="17">
        <v>14</v>
      </c>
      <c r="K8" s="17">
        <v>18</v>
      </c>
      <c r="L8" s="17"/>
      <c r="M8" s="17"/>
      <c r="N8" s="17"/>
      <c r="O8" s="17"/>
      <c r="P8" s="17">
        <f t="shared" si="0"/>
        <v>195</v>
      </c>
      <c r="Q8" s="17">
        <f t="shared" si="1"/>
        <v>97.5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5" customFormat="1" ht="20.25" customHeight="1">
      <c r="A9" s="36" t="s">
        <v>8</v>
      </c>
      <c r="B9" s="39" t="s">
        <v>14</v>
      </c>
      <c r="C9" s="17">
        <v>31</v>
      </c>
      <c r="D9" s="17">
        <v>25</v>
      </c>
      <c r="E9" s="17">
        <v>26</v>
      </c>
      <c r="F9" s="17">
        <v>31</v>
      </c>
      <c r="G9" s="17">
        <v>18</v>
      </c>
      <c r="H9" s="17">
        <v>5</v>
      </c>
      <c r="I9" s="17">
        <v>15</v>
      </c>
      <c r="J9" s="17">
        <v>12</v>
      </c>
      <c r="K9" s="17">
        <v>14</v>
      </c>
      <c r="L9" s="17"/>
      <c r="M9" s="17"/>
      <c r="N9" s="17"/>
      <c r="O9" s="17"/>
      <c r="P9" s="17">
        <f t="shared" si="0"/>
        <v>177</v>
      </c>
      <c r="Q9" s="17">
        <f t="shared" si="1"/>
        <v>88.5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5" customFormat="1" ht="20.25" customHeight="1">
      <c r="A10" s="36" t="s">
        <v>9</v>
      </c>
      <c r="B10" s="41" t="s">
        <v>15</v>
      </c>
      <c r="C10" s="17">
        <v>34</v>
      </c>
      <c r="D10" s="17">
        <v>26</v>
      </c>
      <c r="E10" s="17">
        <v>29</v>
      </c>
      <c r="F10" s="17">
        <v>31</v>
      </c>
      <c r="G10" s="17">
        <v>19</v>
      </c>
      <c r="H10" s="17">
        <v>5</v>
      </c>
      <c r="I10" s="17">
        <v>19</v>
      </c>
      <c r="J10" s="17">
        <v>13</v>
      </c>
      <c r="K10" s="17">
        <v>17</v>
      </c>
      <c r="L10" s="17"/>
      <c r="M10" s="17"/>
      <c r="N10" s="17"/>
      <c r="O10" s="17"/>
      <c r="P10" s="17">
        <f t="shared" si="0"/>
        <v>193</v>
      </c>
      <c r="Q10" s="17">
        <f t="shared" si="1"/>
        <v>96.5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5" customFormat="1" ht="20.25" customHeight="1">
      <c r="A11" s="36" t="s">
        <v>10</v>
      </c>
      <c r="B11" s="39" t="s">
        <v>16</v>
      </c>
      <c r="C11" s="17">
        <v>35</v>
      </c>
      <c r="D11" s="17">
        <v>26</v>
      </c>
      <c r="E11" s="17">
        <v>31</v>
      </c>
      <c r="F11" s="17">
        <v>31</v>
      </c>
      <c r="G11" s="17">
        <v>19</v>
      </c>
      <c r="H11" s="17">
        <v>4</v>
      </c>
      <c r="I11" s="17">
        <v>18</v>
      </c>
      <c r="J11" s="17">
        <v>13</v>
      </c>
      <c r="K11" s="17">
        <v>14</v>
      </c>
      <c r="L11" s="17"/>
      <c r="M11" s="17"/>
      <c r="N11" s="17"/>
      <c r="O11" s="17"/>
      <c r="P11" s="17">
        <f t="shared" si="0"/>
        <v>191</v>
      </c>
      <c r="Q11" s="17">
        <f t="shared" si="1"/>
        <v>95.5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5" customFormat="1" ht="20.25" customHeight="1">
      <c r="A12" s="20"/>
      <c r="B12" s="21"/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7">
        <f t="shared" si="1"/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0.25" customHeight="1">
      <c r="A13" s="22"/>
      <c r="B13" s="23"/>
      <c r="C13" s="9"/>
      <c r="D13" s="17"/>
      <c r="E13" s="17"/>
      <c r="F13" s="17"/>
      <c r="G13" s="9"/>
      <c r="H13" s="9"/>
      <c r="I13" s="9"/>
      <c r="J13" s="9"/>
      <c r="K13" s="9"/>
      <c r="L13" s="9"/>
      <c r="M13" s="9"/>
      <c r="N13" s="9"/>
      <c r="O13" s="9"/>
      <c r="P13" s="8"/>
      <c r="Q13" s="17">
        <f t="shared" ref="Q13" si="2">SUM(P13*100/168)</f>
        <v>0</v>
      </c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0.25" customHeight="1">
      <c r="A14" s="22"/>
      <c r="B14" s="23"/>
      <c r="C14" s="9"/>
      <c r="D14" s="17"/>
      <c r="E14" s="17"/>
      <c r="F14" s="17"/>
      <c r="G14" s="9"/>
      <c r="H14" s="9"/>
      <c r="I14" s="9"/>
      <c r="J14" s="9"/>
      <c r="K14" s="9"/>
      <c r="L14" s="9"/>
      <c r="M14" s="9"/>
      <c r="N14" s="9"/>
      <c r="O14" s="9"/>
      <c r="P14" s="8"/>
      <c r="Q14" s="17">
        <f t="shared" ref="Q14" si="3">SUM(P14*100/241)</f>
        <v>0</v>
      </c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20.25" customHeight="1">
      <c r="A15" s="22"/>
      <c r="B15" s="23"/>
      <c r="C15" s="9"/>
      <c r="D15" s="17"/>
      <c r="E15" s="17"/>
      <c r="F15" s="17"/>
      <c r="G15" s="9"/>
      <c r="H15" s="9"/>
      <c r="I15" s="9"/>
      <c r="J15" s="9"/>
      <c r="K15" s="9"/>
      <c r="L15" s="9"/>
      <c r="M15" s="9"/>
      <c r="N15" s="9"/>
      <c r="O15" s="9"/>
      <c r="P15" s="8"/>
      <c r="Q15" s="17">
        <f t="shared" ref="Q15" si="4">SUM(P15*100/101)</f>
        <v>0</v>
      </c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0.25" customHeight="1">
      <c r="A16" s="22"/>
      <c r="B16" s="25"/>
      <c r="C16" s="9"/>
      <c r="D16" s="17"/>
      <c r="E16" s="17"/>
      <c r="F16" s="17"/>
      <c r="G16" s="9"/>
      <c r="H16" s="9"/>
      <c r="I16" s="9"/>
      <c r="J16" s="9"/>
      <c r="K16" s="9"/>
      <c r="L16" s="9"/>
      <c r="M16" s="9"/>
      <c r="N16" s="9"/>
      <c r="O16" s="9"/>
      <c r="P16" s="8"/>
      <c r="Q16" s="17">
        <f t="shared" ref="Q16" si="5">SUM(P16*100/61)</f>
        <v>0</v>
      </c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0.25" customHeight="1">
      <c r="A17" s="22"/>
      <c r="B17" s="24"/>
      <c r="C17" s="9"/>
      <c r="D17" s="17"/>
      <c r="E17" s="17"/>
      <c r="F17" s="17"/>
      <c r="G17" s="9"/>
      <c r="H17" s="9"/>
      <c r="I17" s="9"/>
      <c r="J17" s="9"/>
      <c r="K17" s="9"/>
      <c r="L17" s="9"/>
      <c r="M17" s="9"/>
      <c r="N17" s="9"/>
      <c r="O17" s="9"/>
      <c r="P17" s="8"/>
      <c r="Q17" s="17"/>
      <c r="R17" s="2"/>
      <c r="S17" s="2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0.25" customHeight="1">
      <c r="A18" s="22"/>
      <c r="B18" s="23"/>
      <c r="C18" s="9"/>
      <c r="D18" s="17"/>
      <c r="E18" s="17"/>
      <c r="F18" s="17"/>
      <c r="G18" s="9"/>
      <c r="H18" s="9"/>
      <c r="I18" s="9"/>
      <c r="J18" s="9"/>
      <c r="K18" s="9"/>
      <c r="L18" s="9"/>
      <c r="M18" s="9"/>
      <c r="N18" s="9"/>
      <c r="O18" s="9"/>
      <c r="P18" s="8"/>
      <c r="Q18" s="9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0.25" customHeight="1">
      <c r="A19" s="20"/>
      <c r="B19" s="21"/>
      <c r="C19" s="9"/>
      <c r="D19" s="17"/>
      <c r="E19" s="17"/>
      <c r="F19" s="17"/>
      <c r="G19" s="9"/>
      <c r="H19" s="9"/>
      <c r="I19" s="9"/>
      <c r="J19" s="9"/>
      <c r="K19" s="9"/>
      <c r="L19" s="9"/>
      <c r="M19" s="9"/>
      <c r="N19" s="9"/>
      <c r="O19" s="9"/>
      <c r="P19" s="8"/>
      <c r="Q19" s="9"/>
      <c r="R19" s="2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0.25" customHeight="1">
      <c r="A20" s="22"/>
      <c r="B20" s="23"/>
      <c r="C20" s="9"/>
      <c r="D20" s="17"/>
      <c r="E20" s="17"/>
      <c r="F20" s="17"/>
      <c r="G20" s="9"/>
      <c r="H20" s="9"/>
      <c r="I20" s="9"/>
      <c r="J20" s="9"/>
      <c r="K20" s="9"/>
      <c r="L20" s="9"/>
      <c r="M20" s="9"/>
      <c r="N20" s="9"/>
      <c r="O20" s="9"/>
      <c r="P20" s="8"/>
      <c r="Q20" s="9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0.25" customHeight="1">
      <c r="A21" s="22"/>
      <c r="B21" s="23"/>
      <c r="C21" s="9"/>
      <c r="D21" s="17"/>
      <c r="E21" s="17"/>
      <c r="F21" s="17"/>
      <c r="G21" s="9"/>
      <c r="H21" s="9"/>
      <c r="I21" s="9"/>
      <c r="J21" s="9"/>
      <c r="K21" s="9"/>
      <c r="L21" s="9"/>
      <c r="M21" s="9"/>
      <c r="N21" s="9"/>
      <c r="O21" s="9"/>
      <c r="P21" s="8"/>
      <c r="Q21" s="9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0.25" customHeight="1">
      <c r="A22" s="22"/>
      <c r="B22" s="23"/>
      <c r="C22" s="9"/>
      <c r="D22" s="17"/>
      <c r="E22" s="17"/>
      <c r="F22" s="1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0.25" customHeight="1">
      <c r="A23" s="22"/>
      <c r="B23" s="23"/>
      <c r="C23" s="9"/>
      <c r="D23" s="17"/>
      <c r="E23" s="17"/>
      <c r="F23" s="1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2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0.25" customHeight="1">
      <c r="A24" s="22"/>
      <c r="B24" s="23"/>
      <c r="C24" s="9"/>
      <c r="D24" s="17"/>
      <c r="E24" s="17"/>
      <c r="F24" s="1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0.25" customHeight="1">
      <c r="A25" s="22"/>
      <c r="B25" s="23"/>
      <c r="C25" s="9"/>
      <c r="D25" s="17"/>
      <c r="E25" s="17"/>
      <c r="F25" s="1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2"/>
      <c r="S25" s="2"/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0.25" customHeight="1">
      <c r="A26" s="46"/>
      <c r="B26" s="46"/>
      <c r="C26" s="9"/>
      <c r="D26" s="17"/>
      <c r="E26" s="17"/>
      <c r="F26" s="17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2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0.25" customHeight="1">
      <c r="A27" s="26"/>
      <c r="B27" s="23"/>
      <c r="C27" s="9"/>
      <c r="D27" s="17"/>
      <c r="E27" s="17"/>
      <c r="F27" s="17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"/>
      <c r="S27" s="2"/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0.25" customHeight="1">
      <c r="A28" s="26"/>
      <c r="B28" s="23"/>
      <c r="C28" s="9"/>
      <c r="D28" s="17"/>
      <c r="E28" s="17"/>
      <c r="F28" s="17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"/>
      <c r="S28" s="2"/>
      <c r="T28" s="2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0.25" customHeight="1">
      <c r="A29" s="26"/>
      <c r="B29" s="27"/>
      <c r="C29" s="9"/>
      <c r="D29" s="17"/>
      <c r="E29" s="17"/>
      <c r="F29" s="17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20.25" customHeight="1">
      <c r="A30" s="26"/>
      <c r="B30" s="23"/>
      <c r="C30" s="9"/>
      <c r="D30" s="17"/>
      <c r="E30" s="17"/>
      <c r="F30" s="17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"/>
      <c r="S30" s="2"/>
      <c r="T30" s="2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20.25" customHeight="1">
      <c r="A31" s="26"/>
      <c r="B31" s="25"/>
      <c r="C31" s="9"/>
      <c r="D31" s="17"/>
      <c r="E31" s="17"/>
      <c r="F31" s="17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"/>
      <c r="S31" s="2"/>
      <c r="T31" s="2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0.25" customHeight="1">
      <c r="A32" s="26"/>
      <c r="B32" s="23"/>
      <c r="C32" s="9"/>
      <c r="D32" s="17"/>
      <c r="E32" s="17"/>
      <c r="F32" s="1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"/>
      <c r="S32" s="2"/>
      <c r="T32" s="2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0.25" customHeight="1">
      <c r="A33" s="46"/>
      <c r="B33" s="46"/>
      <c r="C33" s="9"/>
      <c r="D33" s="17"/>
      <c r="E33" s="17"/>
      <c r="F33" s="1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2"/>
      <c r="S33" s="2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0.25" customHeight="1">
      <c r="A34" s="26"/>
      <c r="B34" s="23"/>
      <c r="C34" s="9"/>
      <c r="D34" s="17"/>
      <c r="E34" s="17"/>
      <c r="F34" s="1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"/>
      <c r="S34" s="2"/>
      <c r="T34" s="2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0.25" customHeight="1">
      <c r="A35" s="26"/>
      <c r="B35" s="23"/>
      <c r="C35" s="9"/>
      <c r="D35" s="17"/>
      <c r="E35" s="17"/>
      <c r="F35" s="1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"/>
      <c r="S35" s="2"/>
      <c r="T35" s="2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0.25" customHeight="1">
      <c r="A36" s="26"/>
      <c r="B36" s="24"/>
      <c r="C36" s="9"/>
      <c r="D36" s="17"/>
      <c r="E36" s="17"/>
      <c r="F36" s="1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"/>
      <c r="S36" s="2"/>
      <c r="T36" s="2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0.25" customHeight="1">
      <c r="A37" s="26"/>
      <c r="B37" s="24"/>
      <c r="C37" s="9"/>
      <c r="D37" s="17"/>
      <c r="E37" s="17"/>
      <c r="F37" s="1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"/>
      <c r="S37" s="2"/>
      <c r="T37" s="2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0.25" customHeight="1">
      <c r="A38" s="26"/>
      <c r="B38" s="23"/>
      <c r="C38" s="9"/>
      <c r="D38" s="17"/>
      <c r="E38" s="17"/>
      <c r="F38" s="1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2"/>
      <c r="S38" s="2"/>
      <c r="T38" s="2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0.25" customHeight="1">
      <c r="A39" s="46"/>
      <c r="B39" s="46"/>
      <c r="C39" s="9"/>
      <c r="D39" s="17"/>
      <c r="E39" s="17"/>
      <c r="F39" s="1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2"/>
      <c r="S39" s="2"/>
      <c r="T39" s="2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0.25" customHeight="1">
      <c r="A40" s="26"/>
      <c r="B40" s="27"/>
      <c r="C40" s="9"/>
      <c r="D40" s="17"/>
      <c r="E40" s="17"/>
      <c r="F40" s="1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2"/>
      <c r="S40" s="2"/>
      <c r="T40" s="2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0.25" customHeight="1">
      <c r="A41" s="26"/>
      <c r="B41" s="27"/>
      <c r="C41" s="9"/>
      <c r="D41" s="17"/>
      <c r="E41" s="17"/>
      <c r="F41" s="1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2"/>
      <c r="S41" s="2"/>
      <c r="T41" s="2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20.25" customHeight="1">
      <c r="A42" s="26"/>
      <c r="B42" s="27"/>
      <c r="C42" s="9"/>
      <c r="D42" s="17"/>
      <c r="E42" s="17"/>
      <c r="F42" s="1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2"/>
      <c r="S42" s="2"/>
      <c r="T42" s="2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0.25" customHeight="1">
      <c r="A43" s="26"/>
      <c r="B43" s="23"/>
      <c r="C43" s="9"/>
      <c r="D43" s="17"/>
      <c r="E43" s="17"/>
      <c r="F43" s="1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2"/>
      <c r="S43" s="2"/>
      <c r="T43" s="2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20.25" customHeight="1">
      <c r="A44" s="46"/>
      <c r="B44" s="46"/>
      <c r="C44" s="8"/>
      <c r="D44" s="16"/>
      <c r="E44" s="16"/>
      <c r="F44" s="16"/>
      <c r="G44" s="8"/>
      <c r="H44" s="8"/>
      <c r="I44" s="8"/>
      <c r="J44" s="8"/>
      <c r="K44" s="8"/>
      <c r="L44" s="8"/>
      <c r="M44" s="8"/>
      <c r="N44" s="8"/>
      <c r="O44" s="8"/>
      <c r="P44" s="9"/>
      <c r="Q44" s="9"/>
      <c r="R44" s="2"/>
      <c r="S44" s="2"/>
      <c r="T44" s="2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20.25" customHeight="1">
      <c r="A45" s="26"/>
      <c r="B45" s="23"/>
      <c r="C45" s="9"/>
      <c r="D45" s="17"/>
      <c r="E45" s="17"/>
      <c r="F45" s="17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2"/>
      <c r="S45" s="2"/>
      <c r="T45" s="2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20.25" customHeight="1">
      <c r="A46" s="26"/>
      <c r="B46" s="23"/>
      <c r="C46" s="9"/>
      <c r="D46" s="17"/>
      <c r="E46" s="17"/>
      <c r="F46" s="17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2"/>
      <c r="S46" s="2"/>
      <c r="T46" s="2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20.25" customHeight="1">
      <c r="A47" s="26"/>
      <c r="B47" s="23"/>
      <c r="C47" s="9"/>
      <c r="D47" s="17"/>
      <c r="E47" s="17"/>
      <c r="F47" s="1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2"/>
      <c r="S47" s="2"/>
      <c r="T47" s="2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20.25" customHeight="1">
      <c r="A48" s="26"/>
      <c r="B48" s="23"/>
      <c r="C48" s="9"/>
      <c r="D48" s="17"/>
      <c r="E48" s="17"/>
      <c r="F48" s="1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2"/>
      <c r="S48" s="2"/>
      <c r="T48" s="2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0.25" customHeight="1">
      <c r="A49" s="26"/>
      <c r="B49" s="24"/>
      <c r="C49" s="9"/>
      <c r="D49" s="17"/>
      <c r="E49" s="17"/>
      <c r="F49" s="17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2"/>
      <c r="S49" s="2"/>
      <c r="T49" s="2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20.25" customHeight="1">
      <c r="A50" s="45"/>
      <c r="B50" s="45"/>
      <c r="C50" s="9"/>
      <c r="D50" s="17"/>
      <c r="E50" s="17"/>
      <c r="F50" s="1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2"/>
      <c r="S50" s="2"/>
      <c r="T50" s="2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0.25" customHeight="1">
      <c r="A51" s="28"/>
      <c r="B51" s="29"/>
      <c r="C51" s="9"/>
      <c r="D51" s="17"/>
      <c r="E51" s="17"/>
      <c r="F51" s="17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2"/>
      <c r="S51" s="2"/>
      <c r="T51" s="2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20.25" customHeight="1">
      <c r="A52" s="28"/>
      <c r="B52" s="29"/>
      <c r="C52" s="9"/>
      <c r="D52" s="17"/>
      <c r="E52" s="17"/>
      <c r="F52" s="17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"/>
      <c r="S52" s="2"/>
      <c r="T52" s="2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0.25" customHeight="1">
      <c r="A53" s="28"/>
      <c r="B53" s="29"/>
      <c r="C53" s="9"/>
      <c r="D53" s="17"/>
      <c r="E53" s="17"/>
      <c r="F53" s="17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2"/>
      <c r="S53" s="2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customHeight="1">
      <c r="A54" s="28"/>
      <c r="B54" s="29"/>
      <c r="C54" s="9"/>
      <c r="D54" s="17"/>
      <c r="E54" s="17"/>
      <c r="F54" s="1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2"/>
      <c r="S54" s="2"/>
      <c r="T54" s="2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0.25" customHeight="1">
      <c r="A55" s="28"/>
      <c r="B55" s="29"/>
      <c r="C55" s="9"/>
      <c r="D55" s="17"/>
      <c r="E55" s="17"/>
      <c r="F55" s="1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2"/>
      <c r="S55" s="2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20.25" customHeight="1">
      <c r="A56" s="28"/>
      <c r="B56" s="29"/>
      <c r="C56" s="9"/>
      <c r="D56" s="17"/>
      <c r="E56" s="17"/>
      <c r="F56" s="17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2"/>
      <c r="S56" s="2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20.25" customHeight="1">
      <c r="A57" s="47"/>
      <c r="B57" s="47"/>
      <c r="C57" s="9"/>
      <c r="D57" s="17"/>
      <c r="E57" s="17"/>
      <c r="F57" s="1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2"/>
      <c r="S57" s="2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20.25" customHeight="1">
      <c r="A58" s="30"/>
      <c r="B58" s="29"/>
      <c r="C58" s="9"/>
      <c r="D58" s="17"/>
      <c r="E58" s="17"/>
      <c r="F58" s="1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2"/>
      <c r="S58" s="2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20.25" customHeight="1">
      <c r="A59" s="30"/>
      <c r="B59" s="29"/>
      <c r="C59" s="9"/>
      <c r="D59" s="17"/>
      <c r="E59" s="17"/>
      <c r="F59" s="17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2"/>
      <c r="S59" s="2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20.25" customHeight="1">
      <c r="A60" s="30"/>
      <c r="B60" s="31"/>
      <c r="C60" s="9"/>
      <c r="D60" s="17"/>
      <c r="E60" s="17"/>
      <c r="F60" s="1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2"/>
      <c r="S60" s="2"/>
      <c r="T60" s="2"/>
      <c r="U60" s="1"/>
    </row>
    <row r="61" spans="1:30" ht="20.25" customHeight="1">
      <c r="A61" s="30"/>
      <c r="B61" s="31"/>
      <c r="C61" s="9"/>
      <c r="D61" s="17"/>
      <c r="E61" s="17"/>
      <c r="F61" s="1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3"/>
      <c r="S61" s="1"/>
      <c r="T61" s="1"/>
      <c r="U61" s="1"/>
    </row>
    <row r="62" spans="1:30" ht="20.25" customHeight="1">
      <c r="A62" s="30"/>
      <c r="B62" s="31"/>
      <c r="C62" s="9"/>
      <c r="D62" s="17"/>
      <c r="E62" s="17"/>
      <c r="F62" s="1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3"/>
      <c r="S62" s="1"/>
      <c r="T62" s="1"/>
      <c r="U62" s="1"/>
    </row>
    <row r="63" spans="1:30" ht="20.25" customHeight="1">
      <c r="A63" s="30"/>
      <c r="B63" s="31"/>
      <c r="C63" s="9"/>
      <c r="D63" s="17"/>
      <c r="E63" s="17"/>
      <c r="F63" s="1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3"/>
      <c r="S63" s="1"/>
      <c r="T63" s="1"/>
      <c r="U63" s="1"/>
    </row>
    <row r="64" spans="1:30" ht="20.25" customHeight="1">
      <c r="A64" s="44"/>
      <c r="B64" s="44"/>
      <c r="C64" s="9"/>
      <c r="D64" s="17"/>
      <c r="E64" s="17"/>
      <c r="F64" s="1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3"/>
      <c r="S64" s="1"/>
      <c r="T64" s="1"/>
      <c r="U64" s="1"/>
    </row>
    <row r="65" spans="1:21" ht="20.25" customHeight="1">
      <c r="A65" s="30"/>
      <c r="B65" s="29"/>
      <c r="C65" s="9"/>
      <c r="D65" s="17"/>
      <c r="E65" s="17"/>
      <c r="F65" s="1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3"/>
      <c r="S65" s="1"/>
      <c r="T65" s="1"/>
      <c r="U65" s="1"/>
    </row>
    <row r="66" spans="1:21" ht="20.25" customHeight="1">
      <c r="A66" s="30"/>
      <c r="B66" s="29"/>
      <c r="C66" s="9"/>
      <c r="D66" s="17"/>
      <c r="E66" s="17"/>
      <c r="F66" s="1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3"/>
      <c r="S66" s="1"/>
      <c r="T66" s="1"/>
      <c r="U66" s="1"/>
    </row>
    <row r="67" spans="1:21" ht="20.25" customHeight="1">
      <c r="A67" s="30"/>
      <c r="B67" s="29"/>
      <c r="C67" s="9"/>
      <c r="D67" s="17"/>
      <c r="E67" s="17"/>
      <c r="F67" s="1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"/>
      <c r="S67" s="1"/>
      <c r="T67" s="1"/>
    </row>
    <row r="68" spans="1:21" ht="20.25" customHeight="1">
      <c r="A68" s="30"/>
      <c r="B68" s="31"/>
      <c r="C68" s="9"/>
      <c r="D68" s="17"/>
      <c r="E68" s="17"/>
      <c r="F68" s="1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"/>
      <c r="S68" s="1"/>
      <c r="T68" s="1"/>
    </row>
    <row r="69" spans="1:21" ht="20.25" customHeight="1">
      <c r="A69" s="30"/>
      <c r="B69" s="29"/>
      <c r="C69" s="9"/>
      <c r="D69" s="17"/>
      <c r="E69" s="17"/>
      <c r="F69" s="1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3"/>
      <c r="S69" s="1"/>
      <c r="T69" s="1"/>
      <c r="U69" s="1"/>
    </row>
    <row r="70" spans="1:21" ht="20.25" customHeight="1">
      <c r="A70" s="30"/>
      <c r="B70" s="29"/>
      <c r="C70" s="9"/>
      <c r="D70" s="17"/>
      <c r="E70" s="17"/>
      <c r="F70" s="1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"/>
      <c r="S70" s="1"/>
      <c r="T70" s="1"/>
      <c r="U70" s="1"/>
    </row>
    <row r="71" spans="1:21" ht="20.25" customHeight="1">
      <c r="A71" s="44"/>
      <c r="B71" s="44"/>
      <c r="C71" s="9"/>
      <c r="D71" s="17"/>
      <c r="E71" s="17"/>
      <c r="F71" s="1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3"/>
      <c r="S71" s="1"/>
      <c r="T71" s="1"/>
      <c r="U71" s="1"/>
    </row>
    <row r="72" spans="1:21" ht="20.25" customHeight="1">
      <c r="A72" s="30"/>
      <c r="B72" s="29"/>
      <c r="C72" s="9"/>
      <c r="D72" s="17"/>
      <c r="E72" s="17"/>
      <c r="F72" s="1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3"/>
      <c r="S72" s="1"/>
      <c r="T72" s="1"/>
      <c r="U72" s="1"/>
    </row>
    <row r="73" spans="1:21" ht="20.25" customHeight="1">
      <c r="A73" s="30"/>
      <c r="B73" s="29"/>
      <c r="C73" s="9"/>
      <c r="D73" s="17"/>
      <c r="E73" s="17"/>
      <c r="F73" s="1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3"/>
      <c r="S73" s="1"/>
      <c r="T73" s="1"/>
      <c r="U73" s="1"/>
    </row>
    <row r="74" spans="1:21" ht="20.25" customHeight="1">
      <c r="A74" s="30"/>
      <c r="B74" s="29"/>
      <c r="C74" s="9"/>
      <c r="D74" s="17"/>
      <c r="E74" s="17"/>
      <c r="F74" s="1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3"/>
      <c r="S74" s="1"/>
      <c r="T74" s="1"/>
      <c r="U74" s="1"/>
    </row>
    <row r="75" spans="1:21" ht="20.25" customHeight="1">
      <c r="A75" s="30"/>
      <c r="B75" s="29"/>
      <c r="C75" s="9"/>
      <c r="D75" s="17"/>
      <c r="E75" s="17"/>
      <c r="F75" s="1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3"/>
      <c r="S75" s="1"/>
      <c r="T75" s="1"/>
      <c r="U75" s="1"/>
    </row>
    <row r="76" spans="1:21" ht="20.25" customHeight="1">
      <c r="A76" s="30"/>
      <c r="B76" s="31"/>
      <c r="C76" s="9"/>
      <c r="D76" s="17"/>
      <c r="E76" s="17"/>
      <c r="F76" s="1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3"/>
      <c r="S76" s="1"/>
      <c r="T76" s="1"/>
      <c r="U76" s="1"/>
    </row>
    <row r="77" spans="1:21" ht="20.25" customHeight="1">
      <c r="A77" s="30"/>
      <c r="B77" s="31"/>
      <c r="C77" s="9"/>
      <c r="D77" s="17"/>
      <c r="E77" s="17"/>
      <c r="F77" s="1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3"/>
      <c r="S77" s="1"/>
      <c r="T77" s="1"/>
      <c r="U77" s="1"/>
    </row>
    <row r="78" spans="1:21" ht="20.25" customHeight="1">
      <c r="A78" s="45"/>
      <c r="B78" s="45"/>
      <c r="C78" s="9"/>
      <c r="D78" s="17"/>
      <c r="E78" s="17"/>
      <c r="F78" s="1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3"/>
      <c r="S78" s="1"/>
      <c r="T78" s="1"/>
      <c r="U78" s="1"/>
    </row>
    <row r="79" spans="1:21" ht="20.25" customHeight="1">
      <c r="A79" s="30"/>
      <c r="B79" s="32"/>
      <c r="C79" s="9"/>
      <c r="D79" s="17"/>
      <c r="E79" s="17"/>
      <c r="F79" s="1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3"/>
      <c r="S79" s="1"/>
      <c r="T79" s="1"/>
      <c r="U79" s="1"/>
    </row>
    <row r="80" spans="1:21" ht="20.25" customHeight="1">
      <c r="A80" s="30"/>
      <c r="B80" s="29"/>
      <c r="C80" s="9"/>
      <c r="D80" s="17"/>
      <c r="E80" s="17"/>
      <c r="F80" s="1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3"/>
      <c r="S80" s="1"/>
      <c r="T80" s="1"/>
      <c r="U80" s="1"/>
    </row>
    <row r="81" spans="1:21" ht="20.25" customHeight="1">
      <c r="A81" s="30"/>
      <c r="B81" s="31"/>
      <c r="C81" s="9"/>
      <c r="D81" s="17"/>
      <c r="E81" s="17"/>
      <c r="F81" s="1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3"/>
      <c r="S81" s="1"/>
      <c r="T81" s="1"/>
      <c r="U81" s="1"/>
    </row>
    <row r="82" spans="1:21" ht="20.25" customHeight="1">
      <c r="A82" s="30"/>
      <c r="B82" s="31"/>
      <c r="C82" s="9"/>
      <c r="D82" s="17"/>
      <c r="E82" s="17"/>
      <c r="F82" s="1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3"/>
      <c r="S82" s="1"/>
      <c r="T82" s="1"/>
      <c r="U82" s="1"/>
    </row>
    <row r="83" spans="1:21" ht="20.25" customHeight="1">
      <c r="A83" s="45"/>
      <c r="B83" s="45"/>
      <c r="C83" s="9"/>
      <c r="D83" s="17"/>
      <c r="E83" s="17"/>
      <c r="F83" s="1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3"/>
      <c r="S83" s="1"/>
      <c r="T83" s="1"/>
      <c r="U83" s="1"/>
    </row>
    <row r="84" spans="1:21" ht="20.25" customHeight="1">
      <c r="A84" s="30"/>
      <c r="B84" s="32"/>
      <c r="C84" s="9"/>
      <c r="D84" s="17"/>
      <c r="E84" s="17"/>
      <c r="F84" s="1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3"/>
      <c r="S84" s="1"/>
      <c r="T84" s="1"/>
      <c r="U84" s="1"/>
    </row>
    <row r="85" spans="1:21" ht="20.25" customHeight="1">
      <c r="A85" s="30"/>
      <c r="B85" s="32"/>
      <c r="C85" s="9"/>
      <c r="D85" s="17"/>
      <c r="E85" s="17"/>
      <c r="F85" s="17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3"/>
      <c r="S85" s="1"/>
      <c r="T85" s="1"/>
      <c r="U85" s="1"/>
    </row>
    <row r="86" spans="1:21" ht="20.25" customHeight="1">
      <c r="A86" s="30"/>
      <c r="B86" s="32"/>
      <c r="C86" s="9"/>
      <c r="D86" s="17"/>
      <c r="E86" s="17"/>
      <c r="F86" s="17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3"/>
      <c r="S86" s="1"/>
      <c r="T86" s="1"/>
      <c r="U86" s="1"/>
    </row>
    <row r="87" spans="1:21" ht="20.25" customHeight="1">
      <c r="A87" s="30"/>
      <c r="B87" s="29"/>
      <c r="C87" s="9"/>
      <c r="D87" s="17"/>
      <c r="E87" s="17"/>
      <c r="F87" s="1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3"/>
      <c r="S87" s="1"/>
      <c r="T87" s="1"/>
      <c r="U87" s="1"/>
    </row>
    <row r="88" spans="1:21" ht="20.25" customHeight="1">
      <c r="A88" s="30"/>
      <c r="B88" s="33"/>
      <c r="C88" s="9"/>
      <c r="D88" s="17"/>
      <c r="E88" s="17"/>
      <c r="F88" s="1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"/>
      <c r="S88" s="1"/>
      <c r="T88" s="1"/>
      <c r="U88" s="1"/>
    </row>
    <row r="89" spans="1:21" ht="20.25" customHeight="1">
      <c r="A89" s="9"/>
      <c r="B89" s="10"/>
      <c r="C89" s="9"/>
      <c r="D89" s="17"/>
      <c r="E89" s="17"/>
      <c r="F89" s="17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"/>
      <c r="S89" s="1"/>
      <c r="T89" s="1"/>
      <c r="U89" s="1"/>
    </row>
    <row r="90" spans="1:21" ht="20.25" customHeight="1">
      <c r="A90" s="9"/>
      <c r="B90" s="10"/>
      <c r="C90" s="9"/>
      <c r="D90" s="17"/>
      <c r="E90" s="17"/>
      <c r="F90" s="1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"/>
      <c r="S90" s="1"/>
      <c r="T90" s="1"/>
      <c r="U90" s="1"/>
    </row>
    <row r="91" spans="1:21" ht="20.25" customHeight="1">
      <c r="C91" s="9"/>
      <c r="D91" s="17"/>
      <c r="E91" s="17"/>
      <c r="F91" s="17"/>
      <c r="G91" s="3"/>
      <c r="H91" s="3"/>
      <c r="I91" s="3"/>
      <c r="J91" s="3"/>
      <c r="K91" s="3"/>
      <c r="L91" s="3"/>
      <c r="M91" s="3"/>
      <c r="N91" s="3"/>
      <c r="O91" s="3"/>
      <c r="P91" s="9"/>
      <c r="Q91" s="9"/>
      <c r="R91" s="1"/>
      <c r="S91" s="1"/>
      <c r="T91" s="1"/>
      <c r="U91" s="1"/>
    </row>
    <row r="92" spans="1:21" ht="20.25" customHeight="1">
      <c r="C92" s="9"/>
      <c r="D92" s="17"/>
      <c r="E92" s="17"/>
      <c r="F92" s="17"/>
      <c r="G92" s="3"/>
      <c r="H92" s="3"/>
      <c r="I92" s="3"/>
      <c r="J92" s="3"/>
      <c r="K92" s="3"/>
      <c r="L92" s="3"/>
      <c r="M92" s="3"/>
      <c r="N92" s="3"/>
      <c r="O92" s="3"/>
      <c r="P92" s="9"/>
      <c r="Q92" s="9"/>
      <c r="R92" s="1"/>
      <c r="S92" s="1"/>
      <c r="T92" s="1"/>
      <c r="U92" s="1"/>
    </row>
    <row r="93" spans="1:21" ht="20.25" customHeight="1">
      <c r="C93" s="9"/>
      <c r="D93" s="17"/>
      <c r="E93" s="17"/>
      <c r="F93" s="17"/>
      <c r="G93" s="3"/>
      <c r="H93" s="3"/>
      <c r="I93" s="3"/>
      <c r="J93" s="3"/>
      <c r="K93" s="3"/>
      <c r="L93" s="3"/>
      <c r="M93" s="3"/>
      <c r="N93" s="3"/>
      <c r="O93" s="3"/>
      <c r="P93" s="9"/>
      <c r="Q93" s="9"/>
      <c r="R93" s="1"/>
      <c r="S93" s="1"/>
      <c r="T93" s="1"/>
      <c r="U93" s="1"/>
    </row>
    <row r="94" spans="1:21" ht="20.25" customHeight="1">
      <c r="C94" s="9"/>
      <c r="D94" s="17"/>
      <c r="E94" s="17"/>
      <c r="F94" s="17"/>
      <c r="G94" s="3"/>
      <c r="H94" s="3"/>
      <c r="I94" s="3"/>
      <c r="J94" s="3"/>
      <c r="K94" s="3"/>
      <c r="L94" s="3"/>
      <c r="M94" s="3"/>
      <c r="N94" s="3"/>
      <c r="O94" s="3"/>
      <c r="P94" s="9"/>
      <c r="Q94" s="9"/>
      <c r="R94" s="1"/>
      <c r="S94" s="1"/>
      <c r="T94" s="1"/>
      <c r="U94" s="1"/>
    </row>
    <row r="95" spans="1:21" ht="20.25" customHeight="1">
      <c r="C95" s="9"/>
      <c r="D95" s="17"/>
      <c r="E95" s="17"/>
      <c r="F95" s="17"/>
      <c r="G95" s="3"/>
      <c r="H95" s="3"/>
      <c r="I95" s="3"/>
      <c r="J95" s="3"/>
      <c r="K95" s="3"/>
      <c r="L95" s="3"/>
      <c r="M95" s="3"/>
      <c r="N95" s="3"/>
      <c r="O95" s="3"/>
      <c r="P95" s="9"/>
      <c r="Q95" s="9"/>
      <c r="R95" s="1"/>
      <c r="S95" s="1"/>
      <c r="T95" s="1"/>
      <c r="U95" s="1"/>
    </row>
    <row r="96" spans="1:21" ht="20.25" customHeight="1">
      <c r="C96" s="9"/>
      <c r="D96" s="17"/>
      <c r="E96" s="17"/>
      <c r="F96" s="17"/>
      <c r="G96" s="3"/>
      <c r="H96" s="3"/>
      <c r="I96" s="3"/>
      <c r="J96" s="3"/>
      <c r="K96" s="3"/>
      <c r="L96" s="3"/>
      <c r="M96" s="3"/>
      <c r="N96" s="3"/>
      <c r="O96" s="3"/>
      <c r="P96" s="9"/>
      <c r="Q96" s="9"/>
      <c r="R96" s="1"/>
      <c r="S96" s="1"/>
      <c r="T96" s="1"/>
      <c r="U96" s="1"/>
    </row>
    <row r="97" spans="3:21" ht="20.25" customHeight="1">
      <c r="C97" s="9"/>
      <c r="D97" s="17"/>
      <c r="E97" s="17"/>
      <c r="F97" s="17"/>
      <c r="G97" s="3"/>
      <c r="H97" s="3"/>
      <c r="I97" s="3"/>
      <c r="J97" s="3"/>
      <c r="K97" s="3"/>
      <c r="L97" s="3"/>
      <c r="M97" s="3"/>
      <c r="N97" s="3"/>
      <c r="O97" s="3"/>
      <c r="P97" s="9"/>
      <c r="Q97" s="9"/>
      <c r="R97" s="1"/>
      <c r="S97" s="1"/>
      <c r="T97" s="1"/>
      <c r="U97" s="1"/>
    </row>
    <row r="98" spans="3:21" ht="20.25" customHeight="1">
      <c r="C98" s="9"/>
      <c r="D98" s="17"/>
      <c r="E98" s="17"/>
      <c r="F98" s="17"/>
      <c r="G98" s="3"/>
      <c r="H98" s="3"/>
      <c r="I98" s="3"/>
      <c r="J98" s="3"/>
      <c r="K98" s="3"/>
      <c r="L98" s="3"/>
      <c r="M98" s="3"/>
      <c r="N98" s="3"/>
      <c r="O98" s="3"/>
      <c r="P98" s="9"/>
      <c r="Q98" s="9"/>
      <c r="R98" s="1"/>
      <c r="S98" s="1"/>
      <c r="T98" s="1"/>
      <c r="U98" s="1"/>
    </row>
    <row r="99" spans="3:21" ht="20.25" customHeight="1">
      <c r="C99" s="9"/>
      <c r="D99" s="17"/>
      <c r="E99" s="17"/>
      <c r="F99" s="17"/>
      <c r="G99" s="3"/>
      <c r="H99" s="3"/>
      <c r="I99" s="3"/>
      <c r="J99" s="3"/>
      <c r="K99" s="3"/>
      <c r="L99" s="3"/>
      <c r="M99" s="3"/>
      <c r="N99" s="3"/>
      <c r="O99" s="3"/>
      <c r="P99" s="9"/>
      <c r="Q99" s="9"/>
      <c r="R99" s="1"/>
      <c r="S99" s="1"/>
      <c r="T99" s="1"/>
      <c r="U99" s="1"/>
    </row>
    <row r="100" spans="3:21" ht="20.25" customHeight="1">
      <c r="C100" s="9"/>
      <c r="D100" s="17"/>
      <c r="E100" s="17"/>
      <c r="F100" s="17"/>
      <c r="G100" s="3"/>
      <c r="H100" s="3"/>
      <c r="I100" s="3"/>
      <c r="J100" s="3"/>
      <c r="K100" s="3"/>
      <c r="L100" s="3"/>
      <c r="M100" s="3"/>
      <c r="N100" s="3"/>
      <c r="O100" s="3"/>
      <c r="P100" s="9"/>
      <c r="Q100" s="9"/>
      <c r="R100" s="1"/>
      <c r="S100" s="1"/>
      <c r="T100" s="1"/>
      <c r="U100" s="1"/>
    </row>
    <row r="101" spans="3:21" ht="20.25" customHeight="1">
      <c r="C101" s="9"/>
      <c r="D101" s="17"/>
      <c r="E101" s="17"/>
      <c r="F101" s="17"/>
      <c r="G101" s="3"/>
      <c r="H101" s="3"/>
      <c r="I101" s="3"/>
      <c r="J101" s="3"/>
      <c r="K101" s="3"/>
      <c r="L101" s="3"/>
      <c r="M101" s="3"/>
      <c r="N101" s="3"/>
      <c r="O101" s="3"/>
      <c r="P101" s="9"/>
      <c r="Q101" s="9"/>
      <c r="R101" s="1"/>
      <c r="S101" s="1"/>
      <c r="T101" s="1"/>
      <c r="U101" s="1"/>
    </row>
    <row r="102" spans="3:21" ht="20.25" customHeight="1">
      <c r="C102" s="9"/>
      <c r="D102" s="17"/>
      <c r="E102" s="17"/>
      <c r="F102" s="1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9"/>
      <c r="R102" s="1"/>
      <c r="S102" s="1"/>
      <c r="T102" s="1"/>
      <c r="U102" s="1"/>
    </row>
    <row r="103" spans="3:21" ht="20.25" customHeight="1">
      <c r="C103" s="9"/>
      <c r="D103" s="17"/>
      <c r="E103" s="17"/>
      <c r="F103" s="1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9"/>
      <c r="R103" s="1"/>
      <c r="S103" s="1"/>
      <c r="T103" s="1"/>
      <c r="U103" s="1"/>
    </row>
    <row r="104" spans="3:21" ht="20.25" customHeight="1">
      <c r="C104" s="9"/>
      <c r="D104" s="17"/>
      <c r="E104" s="17"/>
      <c r="F104" s="1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9"/>
      <c r="R104" s="1"/>
      <c r="S104" s="1"/>
      <c r="T104" s="1"/>
      <c r="U104" s="1"/>
    </row>
    <row r="105" spans="3:21" ht="20.25" customHeight="1">
      <c r="C105" s="9"/>
      <c r="D105" s="17"/>
      <c r="E105" s="17"/>
      <c r="F105" s="1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9"/>
      <c r="R105" s="1"/>
      <c r="S105" s="1"/>
      <c r="T105" s="1"/>
      <c r="U105" s="1"/>
    </row>
    <row r="106" spans="3:21" ht="20.25" customHeight="1">
      <c r="C106" s="9"/>
      <c r="D106" s="17"/>
      <c r="E106" s="17"/>
      <c r="F106" s="1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9"/>
      <c r="R106" s="1"/>
      <c r="S106" s="1"/>
      <c r="T106" s="1"/>
      <c r="U106" s="1"/>
    </row>
    <row r="107" spans="3:21" ht="20.25" customHeight="1">
      <c r="C107" s="9"/>
      <c r="D107" s="17"/>
      <c r="E107" s="17"/>
      <c r="F107" s="1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"/>
      <c r="S107" s="1"/>
      <c r="T107" s="1"/>
      <c r="U107" s="1"/>
    </row>
    <row r="108" spans="3:21" ht="20.25" customHeight="1">
      <c r="C108" s="9"/>
      <c r="D108" s="17"/>
      <c r="E108" s="17"/>
      <c r="F108" s="1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"/>
      <c r="S108" s="1"/>
      <c r="T108" s="1"/>
      <c r="U108" s="1"/>
    </row>
    <row r="109" spans="3:21" ht="20.25" customHeight="1">
      <c r="C109" s="9"/>
      <c r="D109" s="17"/>
      <c r="E109" s="17"/>
      <c r="F109" s="17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"/>
      <c r="S109" s="1"/>
      <c r="T109" s="1"/>
      <c r="U109" s="1"/>
    </row>
    <row r="110" spans="3:21" ht="20.25" customHeight="1">
      <c r="C110" s="9"/>
      <c r="D110" s="17"/>
      <c r="E110" s="17"/>
      <c r="F110" s="1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"/>
      <c r="S110" s="1"/>
      <c r="T110" s="1"/>
      <c r="U110" s="1"/>
    </row>
    <row r="111" spans="3:21" ht="20.25" customHeight="1">
      <c r="C111" s="9"/>
      <c r="D111" s="17"/>
      <c r="E111" s="17"/>
      <c r="F111" s="1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"/>
      <c r="S111" s="1"/>
      <c r="T111" s="1"/>
      <c r="U111" s="1"/>
    </row>
    <row r="112" spans="3:21" ht="20.25" customHeight="1">
      <c r="C112" s="9"/>
      <c r="D112" s="17"/>
      <c r="E112" s="17"/>
      <c r="F112" s="1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"/>
      <c r="S112" s="1"/>
      <c r="T112" s="1"/>
      <c r="U112" s="1"/>
    </row>
    <row r="113" spans="3:21" ht="20.25" customHeight="1">
      <c r="C113" s="9"/>
      <c r="D113" s="17"/>
      <c r="E113" s="17"/>
      <c r="F113" s="1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"/>
      <c r="S113" s="1"/>
      <c r="T113" s="1"/>
      <c r="U113" s="1"/>
    </row>
    <row r="114" spans="3:21" ht="20.25" customHeight="1">
      <c r="C114" s="9"/>
      <c r="D114" s="17"/>
      <c r="E114" s="17"/>
      <c r="F114" s="17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"/>
      <c r="S114" s="1"/>
      <c r="T114" s="1"/>
      <c r="U114" s="1"/>
    </row>
    <row r="115" spans="3:21" ht="20.25" customHeight="1">
      <c r="C115" s="9"/>
      <c r="D115" s="17"/>
      <c r="E115" s="17"/>
      <c r="F115" s="1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"/>
      <c r="S115" s="1"/>
      <c r="T115" s="1"/>
      <c r="U115" s="1"/>
    </row>
    <row r="116" spans="3:21" ht="20.25" customHeight="1">
      <c r="C116" s="9"/>
      <c r="D116" s="17"/>
      <c r="E116" s="17"/>
      <c r="F116" s="1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"/>
      <c r="S116" s="1"/>
      <c r="T116" s="1"/>
      <c r="U116" s="1"/>
    </row>
    <row r="117" spans="3:21" ht="20.25" customHeight="1">
      <c r="C117" s="9"/>
      <c r="D117" s="17"/>
      <c r="E117" s="17"/>
      <c r="F117" s="1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"/>
      <c r="S117" s="1"/>
      <c r="T117" s="1"/>
      <c r="U117" s="1"/>
    </row>
    <row r="118" spans="3:21" ht="20.25" customHeight="1">
      <c r="C118" s="9"/>
      <c r="D118" s="17"/>
      <c r="E118" s="17"/>
      <c r="F118" s="1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"/>
      <c r="S118" s="1"/>
      <c r="T118" s="1"/>
      <c r="U118" s="1"/>
    </row>
    <row r="119" spans="3:21" ht="20.25" customHeight="1">
      <c r="C119" s="9"/>
      <c r="D119" s="17"/>
      <c r="E119" s="17"/>
      <c r="F119" s="1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"/>
      <c r="S119" s="1"/>
      <c r="T119" s="1"/>
      <c r="U119" s="1"/>
    </row>
    <row r="120" spans="3:21" ht="20.25" customHeight="1">
      <c r="C120" s="9"/>
      <c r="D120" s="17"/>
      <c r="E120" s="17"/>
      <c r="F120" s="17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"/>
      <c r="S120" s="1"/>
      <c r="T120" s="1"/>
      <c r="U120" s="1"/>
    </row>
    <row r="121" spans="3:21" ht="20.25" customHeight="1">
      <c r="C121" s="9"/>
      <c r="D121" s="17"/>
      <c r="E121" s="17"/>
      <c r="F121" s="1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"/>
      <c r="S121" s="1"/>
      <c r="T121" s="1"/>
      <c r="U121" s="1"/>
    </row>
    <row r="122" spans="3:21" ht="20.25" customHeight="1">
      <c r="C122" s="9"/>
      <c r="D122" s="17"/>
      <c r="E122" s="17"/>
      <c r="F122" s="1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"/>
      <c r="S122" s="1"/>
      <c r="T122" s="1"/>
      <c r="U122" s="1"/>
    </row>
    <row r="123" spans="3:21" ht="20.25" customHeight="1">
      <c r="C123" s="9"/>
      <c r="D123" s="17"/>
      <c r="E123" s="17"/>
      <c r="F123" s="1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"/>
      <c r="S123" s="1"/>
      <c r="T123" s="1"/>
      <c r="U123" s="1"/>
    </row>
    <row r="124" spans="3:21" ht="20.25" customHeight="1">
      <c r="C124" s="9"/>
      <c r="D124" s="17"/>
      <c r="E124" s="17"/>
      <c r="F124" s="1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"/>
      <c r="S124" s="1"/>
      <c r="T124" s="1"/>
      <c r="U124" s="1"/>
    </row>
    <row r="125" spans="3:21" ht="20.25" customHeight="1">
      <c r="C125" s="9"/>
      <c r="D125" s="17"/>
      <c r="E125" s="17"/>
      <c r="F125" s="1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"/>
      <c r="S125" s="1"/>
      <c r="T125" s="1"/>
      <c r="U125" s="1"/>
    </row>
    <row r="126" spans="3:21" ht="20.25" customHeight="1">
      <c r="C126" s="9"/>
      <c r="D126" s="17"/>
      <c r="E126" s="17"/>
      <c r="F126" s="1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"/>
      <c r="S126" s="1"/>
      <c r="T126" s="1"/>
      <c r="U126" s="1"/>
    </row>
    <row r="127" spans="3:21" ht="20.25" customHeight="1">
      <c r="C127" s="9"/>
      <c r="D127" s="17"/>
      <c r="E127" s="17"/>
      <c r="F127" s="1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"/>
      <c r="S127" s="1"/>
      <c r="T127" s="1"/>
      <c r="U127" s="1"/>
    </row>
    <row r="128" spans="3:21" ht="20.25" customHeight="1">
      <c r="C128" s="9"/>
      <c r="D128" s="17"/>
      <c r="E128" s="17"/>
      <c r="F128" s="17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"/>
      <c r="S128" s="1"/>
      <c r="T128" s="1"/>
      <c r="U128" s="1"/>
    </row>
    <row r="129" spans="3:21" ht="20.25" customHeight="1">
      <c r="C129" s="9"/>
      <c r="D129" s="17"/>
      <c r="E129" s="17"/>
      <c r="F129" s="1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"/>
      <c r="S129" s="1"/>
      <c r="T129" s="1"/>
      <c r="U129" s="1"/>
    </row>
    <row r="130" spans="3:21" ht="20.25" customHeight="1">
      <c r="C130" s="9"/>
      <c r="D130" s="17"/>
      <c r="E130" s="17"/>
      <c r="F130" s="1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"/>
      <c r="S130" s="1"/>
      <c r="T130" s="1"/>
      <c r="U130" s="1"/>
    </row>
    <row r="131" spans="3:21" ht="20.25" customHeight="1">
      <c r="C131" s="9"/>
      <c r="D131" s="17"/>
      <c r="E131" s="17"/>
      <c r="F131" s="1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"/>
      <c r="S131" s="1"/>
      <c r="T131" s="1"/>
      <c r="U131" s="1"/>
    </row>
    <row r="132" spans="3:21" ht="20.25" customHeight="1">
      <c r="C132" s="9"/>
      <c r="D132" s="17"/>
      <c r="E132" s="17"/>
      <c r="F132" s="1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"/>
      <c r="S132" s="1"/>
      <c r="T132" s="1"/>
      <c r="U132" s="1"/>
    </row>
    <row r="133" spans="3:21" ht="20.25" customHeight="1">
      <c r="C133" s="9"/>
      <c r="D133" s="17"/>
      <c r="E133" s="17"/>
      <c r="F133" s="1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"/>
      <c r="S133" s="1"/>
      <c r="T133" s="1"/>
      <c r="U133" s="1"/>
    </row>
    <row r="134" spans="3:21" ht="20.25" customHeight="1">
      <c r="C134" s="9"/>
      <c r="D134" s="17"/>
      <c r="E134" s="17"/>
      <c r="F134" s="1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"/>
      <c r="S134" s="1"/>
      <c r="T134" s="1"/>
      <c r="U134" s="1"/>
    </row>
    <row r="135" spans="3:21" ht="20.25" customHeight="1">
      <c r="C135" s="9"/>
      <c r="D135" s="17"/>
      <c r="E135" s="17"/>
      <c r="F135" s="1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"/>
      <c r="S135" s="1"/>
      <c r="T135" s="1"/>
      <c r="U135" s="1"/>
    </row>
    <row r="136" spans="3:21" ht="20.25" customHeight="1">
      <c r="C136" s="9"/>
      <c r="D136" s="17"/>
      <c r="E136" s="17"/>
      <c r="F136" s="1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"/>
      <c r="S136" s="1"/>
      <c r="T136" s="1"/>
      <c r="U136" s="1"/>
    </row>
    <row r="137" spans="3:21" ht="20.25" customHeight="1">
      <c r="C137" s="9"/>
      <c r="D137" s="17"/>
      <c r="E137" s="17"/>
      <c r="F137" s="1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"/>
      <c r="S137" s="1"/>
      <c r="T137" s="1"/>
      <c r="U137" s="1"/>
    </row>
    <row r="138" spans="3:21" ht="20.25" customHeight="1">
      <c r="C138" s="9"/>
      <c r="D138" s="17"/>
      <c r="E138" s="17"/>
      <c r="F138" s="1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"/>
      <c r="S138" s="1"/>
      <c r="T138" s="1"/>
      <c r="U138" s="1"/>
    </row>
    <row r="139" spans="3:21" ht="20.25" customHeight="1">
      <c r="C139" s="9"/>
      <c r="D139" s="17"/>
      <c r="E139" s="17"/>
      <c r="F139" s="1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"/>
      <c r="S139" s="1"/>
      <c r="T139" s="1"/>
      <c r="U139" s="1"/>
    </row>
  </sheetData>
  <mergeCells count="13">
    <mergeCell ref="A1:J1"/>
    <mergeCell ref="B2:H2"/>
    <mergeCell ref="B3:H3"/>
    <mergeCell ref="A26:B26"/>
    <mergeCell ref="A33:B33"/>
    <mergeCell ref="A71:B71"/>
    <mergeCell ref="A78:B78"/>
    <mergeCell ref="A83:B83"/>
    <mergeCell ref="A39:B39"/>
    <mergeCell ref="A44:B44"/>
    <mergeCell ref="A50:B50"/>
    <mergeCell ref="A57:B57"/>
    <mergeCell ref="A64:B64"/>
  </mergeCells>
  <printOptions gridLines="1"/>
  <pageMargins left="0.70866141732283472" right="0.70866141732283472" top="0.74803149606299213" bottom="0.74803149606299213" header="0.31496062992125984" footer="0.31496062992125984"/>
  <pageSetup paperSize="9" scale="77"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tabSelected="1" topLeftCell="C1" workbookViewId="0">
      <selection activeCell="S5" sqref="S5:S15"/>
    </sheetView>
  </sheetViews>
  <sheetFormatPr defaultRowHeight="21" customHeight="1"/>
  <cols>
    <col min="1" max="1" width="6" customWidth="1"/>
    <col min="2" max="2" width="39.5703125" customWidth="1"/>
    <col min="19" max="19" width="6.5703125" customWidth="1"/>
  </cols>
  <sheetData>
    <row r="1" spans="1:19" ht="21" customHeight="1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38"/>
      <c r="L1" s="38"/>
      <c r="M1" s="38"/>
      <c r="N1" s="38"/>
      <c r="O1" s="43"/>
      <c r="P1" s="43"/>
      <c r="Q1" s="9"/>
      <c r="R1" s="4"/>
      <c r="S1" s="4"/>
    </row>
    <row r="2" spans="1:19" ht="21" customHeight="1">
      <c r="A2" s="12"/>
      <c r="B2" s="48" t="s">
        <v>17</v>
      </c>
      <c r="C2" s="48"/>
      <c r="D2" s="48"/>
      <c r="E2" s="48"/>
      <c r="F2" s="48"/>
      <c r="G2" s="48"/>
      <c r="H2" s="48"/>
      <c r="I2" s="13"/>
      <c r="J2" s="13"/>
      <c r="K2" s="13"/>
      <c r="L2" s="13"/>
      <c r="M2" s="13"/>
      <c r="N2" s="13"/>
      <c r="O2" s="13"/>
      <c r="P2" s="13"/>
      <c r="Q2" s="11"/>
      <c r="R2" s="6"/>
      <c r="S2" s="6"/>
    </row>
    <row r="3" spans="1:19" ht="21" customHeight="1">
      <c r="A3" s="38"/>
      <c r="B3" s="49" t="s">
        <v>4</v>
      </c>
      <c r="C3" s="49"/>
      <c r="D3" s="49"/>
      <c r="E3" s="49"/>
      <c r="F3" s="49"/>
      <c r="G3" s="49"/>
      <c r="H3" s="49"/>
      <c r="I3" s="15"/>
      <c r="J3" s="15"/>
      <c r="K3" s="15"/>
      <c r="L3" s="15"/>
      <c r="M3" s="15"/>
      <c r="N3" s="15"/>
      <c r="O3" s="15"/>
      <c r="P3" s="15"/>
      <c r="Q3" s="11"/>
      <c r="R3" s="4"/>
      <c r="S3" s="4"/>
    </row>
    <row r="4" spans="1:19" ht="21" customHeight="1">
      <c r="A4" s="10"/>
      <c r="B4" s="10"/>
      <c r="C4" s="37">
        <v>44531</v>
      </c>
      <c r="D4" s="37">
        <v>44562</v>
      </c>
      <c r="E4" s="37">
        <v>44593</v>
      </c>
      <c r="F4" s="37">
        <v>44621</v>
      </c>
      <c r="G4" s="37">
        <v>44652</v>
      </c>
      <c r="H4" s="37">
        <v>44682</v>
      </c>
      <c r="I4" s="37">
        <v>44713</v>
      </c>
      <c r="J4" s="37">
        <v>44743</v>
      </c>
      <c r="K4" s="37">
        <v>44774</v>
      </c>
      <c r="L4" s="37">
        <v>44805</v>
      </c>
      <c r="M4" s="37">
        <v>44835</v>
      </c>
      <c r="N4" s="37">
        <v>44866</v>
      </c>
      <c r="O4" s="37">
        <v>44896</v>
      </c>
      <c r="P4" s="37"/>
      <c r="Q4" s="37"/>
      <c r="R4" s="10" t="s">
        <v>2</v>
      </c>
      <c r="S4" s="10" t="s">
        <v>3</v>
      </c>
    </row>
    <row r="5" spans="1:19" ht="21" customHeight="1">
      <c r="A5" s="20" t="s">
        <v>0</v>
      </c>
      <c r="B5" s="21"/>
      <c r="C5" s="16">
        <v>62</v>
      </c>
      <c r="D5" s="16">
        <v>31</v>
      </c>
      <c r="E5" s="16">
        <v>23</v>
      </c>
      <c r="F5" s="16">
        <v>23</v>
      </c>
      <c r="G5" s="16">
        <v>16</v>
      </c>
      <c r="H5" s="16">
        <v>10</v>
      </c>
      <c r="I5" s="16">
        <v>22</v>
      </c>
      <c r="J5" s="16">
        <v>24</v>
      </c>
      <c r="K5" s="16">
        <v>20</v>
      </c>
      <c r="L5" s="16"/>
      <c r="M5" s="16"/>
      <c r="N5" s="16"/>
      <c r="O5" s="16"/>
      <c r="P5" s="16"/>
      <c r="Q5" s="16"/>
      <c r="R5" s="16">
        <f>SUM(C5:Q5)</f>
        <v>231</v>
      </c>
      <c r="S5" s="17">
        <f>SUM(R5*100/231)</f>
        <v>100</v>
      </c>
    </row>
    <row r="6" spans="1:19" ht="21" customHeight="1">
      <c r="A6" s="36" t="s">
        <v>5</v>
      </c>
      <c r="B6" s="39" t="s">
        <v>11</v>
      </c>
      <c r="C6" s="17">
        <v>56</v>
      </c>
      <c r="D6" s="17">
        <v>22</v>
      </c>
      <c r="E6" s="17">
        <v>22</v>
      </c>
      <c r="F6" s="17">
        <v>20</v>
      </c>
      <c r="G6" s="17">
        <v>16</v>
      </c>
      <c r="H6" s="17">
        <v>9</v>
      </c>
      <c r="I6" s="17">
        <v>18</v>
      </c>
      <c r="J6" s="17">
        <v>23</v>
      </c>
      <c r="K6" s="17">
        <v>15</v>
      </c>
      <c r="L6" s="17"/>
      <c r="M6" s="17"/>
      <c r="N6" s="17"/>
      <c r="O6" s="17"/>
      <c r="P6" s="17"/>
      <c r="Q6" s="17"/>
      <c r="R6" s="17">
        <f t="shared" ref="R6:R11" si="0">SUM(C6:Q6)</f>
        <v>201</v>
      </c>
      <c r="S6" s="17">
        <f t="shared" ref="S6:S15" si="1">SUM(R6*100/231)</f>
        <v>87.012987012987011</v>
      </c>
    </row>
    <row r="7" spans="1:19" ht="21" customHeight="1">
      <c r="A7" s="36" t="s">
        <v>6</v>
      </c>
      <c r="B7" s="40" t="s">
        <v>12</v>
      </c>
      <c r="C7" s="17">
        <v>62</v>
      </c>
      <c r="D7" s="17">
        <v>24</v>
      </c>
      <c r="E7" s="17">
        <v>23</v>
      </c>
      <c r="F7" s="17">
        <v>23</v>
      </c>
      <c r="G7" s="17">
        <v>0</v>
      </c>
      <c r="H7" s="17">
        <v>10</v>
      </c>
      <c r="I7" s="17">
        <v>21</v>
      </c>
      <c r="J7" s="17">
        <v>23</v>
      </c>
      <c r="K7" s="17">
        <v>20</v>
      </c>
      <c r="L7" s="17"/>
      <c r="M7" s="17"/>
      <c r="N7" s="17"/>
      <c r="O7" s="17"/>
      <c r="P7" s="17"/>
      <c r="Q7" s="17"/>
      <c r="R7" s="17">
        <f t="shared" si="0"/>
        <v>206</v>
      </c>
      <c r="S7" s="17">
        <f t="shared" si="1"/>
        <v>89.177489177489178</v>
      </c>
    </row>
    <row r="8" spans="1:19" ht="21" customHeight="1">
      <c r="A8" s="36" t="s">
        <v>7</v>
      </c>
      <c r="B8" s="39" t="s">
        <v>13</v>
      </c>
      <c r="C8" s="17">
        <v>60</v>
      </c>
      <c r="D8" s="17">
        <v>24</v>
      </c>
      <c r="E8" s="17">
        <v>22</v>
      </c>
      <c r="F8" s="17">
        <v>23</v>
      </c>
      <c r="G8" s="17">
        <v>16</v>
      </c>
      <c r="H8" s="17">
        <v>10</v>
      </c>
      <c r="I8" s="17">
        <v>21</v>
      </c>
      <c r="J8" s="17">
        <v>23</v>
      </c>
      <c r="K8" s="17">
        <v>19</v>
      </c>
      <c r="L8" s="17"/>
      <c r="M8" s="17"/>
      <c r="N8" s="17"/>
      <c r="O8" s="17"/>
      <c r="P8" s="17"/>
      <c r="Q8" s="17"/>
      <c r="R8" s="17">
        <f t="shared" si="0"/>
        <v>218</v>
      </c>
      <c r="S8" s="17">
        <f t="shared" si="1"/>
        <v>94.372294372294377</v>
      </c>
    </row>
    <row r="9" spans="1:19" ht="21" customHeight="1">
      <c r="A9" s="36" t="s">
        <v>8</v>
      </c>
      <c r="B9" s="39" t="s">
        <v>14</v>
      </c>
      <c r="C9" s="17">
        <v>52</v>
      </c>
      <c r="D9" s="17">
        <v>23</v>
      </c>
      <c r="E9" s="17">
        <v>21</v>
      </c>
      <c r="F9" s="17">
        <v>23</v>
      </c>
      <c r="G9" s="17">
        <v>14</v>
      </c>
      <c r="H9" s="17">
        <v>10</v>
      </c>
      <c r="I9" s="17">
        <v>18</v>
      </c>
      <c r="J9" s="17">
        <v>22</v>
      </c>
      <c r="K9" s="17">
        <v>15</v>
      </c>
      <c r="L9" s="17"/>
      <c r="M9" s="17"/>
      <c r="N9" s="17"/>
      <c r="O9" s="17"/>
      <c r="P9" s="17"/>
      <c r="Q9" s="17"/>
      <c r="R9" s="17">
        <f t="shared" si="0"/>
        <v>198</v>
      </c>
      <c r="S9" s="17">
        <f t="shared" si="1"/>
        <v>85.714285714285708</v>
      </c>
    </row>
    <row r="10" spans="1:19" ht="21" customHeight="1">
      <c r="A10" s="36" t="s">
        <v>9</v>
      </c>
      <c r="B10" s="41" t="s">
        <v>15</v>
      </c>
      <c r="C10" s="17">
        <v>54</v>
      </c>
      <c r="D10" s="17">
        <v>23</v>
      </c>
      <c r="E10" s="17">
        <v>23</v>
      </c>
      <c r="F10" s="17">
        <v>22</v>
      </c>
      <c r="G10" s="17">
        <v>14</v>
      </c>
      <c r="H10" s="17">
        <v>10</v>
      </c>
      <c r="I10" s="17">
        <v>21</v>
      </c>
      <c r="J10" s="17">
        <v>22</v>
      </c>
      <c r="K10" s="17">
        <v>18</v>
      </c>
      <c r="L10" s="17"/>
      <c r="M10" s="17"/>
      <c r="N10" s="17"/>
      <c r="O10" s="17"/>
      <c r="P10" s="17"/>
      <c r="Q10" s="17"/>
      <c r="R10" s="17">
        <f t="shared" si="0"/>
        <v>207</v>
      </c>
      <c r="S10" s="17">
        <f t="shared" si="1"/>
        <v>89.610389610389603</v>
      </c>
    </row>
    <row r="11" spans="1:19" ht="21" customHeight="1">
      <c r="A11" s="36" t="s">
        <v>10</v>
      </c>
      <c r="B11" s="39" t="s">
        <v>16</v>
      </c>
      <c r="C11" s="17">
        <v>58</v>
      </c>
      <c r="D11" s="17">
        <v>21</v>
      </c>
      <c r="E11" s="17">
        <v>23</v>
      </c>
      <c r="F11" s="17">
        <v>23</v>
      </c>
      <c r="G11" s="17">
        <v>15</v>
      </c>
      <c r="H11" s="17">
        <v>10</v>
      </c>
      <c r="I11" s="17">
        <v>21</v>
      </c>
      <c r="J11" s="17">
        <v>20</v>
      </c>
      <c r="K11" s="17">
        <v>19</v>
      </c>
      <c r="L11" s="17"/>
      <c r="M11" s="17"/>
      <c r="N11" s="17"/>
      <c r="O11" s="17"/>
      <c r="P11" s="17"/>
      <c r="Q11" s="17"/>
      <c r="R11" s="17">
        <f t="shared" si="0"/>
        <v>210</v>
      </c>
      <c r="S11" s="17">
        <f t="shared" si="1"/>
        <v>90.909090909090907</v>
      </c>
    </row>
    <row r="12" spans="1:19" ht="21" customHeight="1">
      <c r="A12" s="20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>
        <f t="shared" si="1"/>
        <v>0</v>
      </c>
    </row>
    <row r="13" spans="1:19" ht="21" customHeight="1">
      <c r="A13" s="22"/>
      <c r="B13" s="23"/>
      <c r="C13" s="9"/>
      <c r="D13" s="17"/>
      <c r="E13" s="17"/>
      <c r="F13" s="1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17">
        <f t="shared" si="1"/>
        <v>0</v>
      </c>
    </row>
    <row r="14" spans="1:19" ht="21" customHeight="1">
      <c r="A14" s="22"/>
      <c r="B14" s="23"/>
      <c r="C14" s="9"/>
      <c r="D14" s="17"/>
      <c r="E14" s="17"/>
      <c r="F14" s="1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17">
        <f t="shared" si="1"/>
        <v>0</v>
      </c>
    </row>
    <row r="15" spans="1:19" ht="21" customHeight="1">
      <c r="S15" s="17">
        <f t="shared" si="1"/>
        <v>0</v>
      </c>
    </row>
    <row r="16" spans="1:19" ht="21" customHeight="1">
      <c r="S16" s="17">
        <f t="shared" ref="S16:S17" si="2">SUM(R16*100/33)</f>
        <v>0</v>
      </c>
    </row>
    <row r="17" spans="19:19" ht="21" customHeight="1">
      <c r="S17" s="17">
        <f t="shared" si="2"/>
        <v>0</v>
      </c>
    </row>
  </sheetData>
  <mergeCells count="3">
    <mergeCell ref="A1:J1"/>
    <mergeCell ref="B2:H2"/>
    <mergeCell ref="B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2022-09-16T09:20:36Z</dcterms:modified>
</cp:coreProperties>
</file>