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ABAE8915-DFFC-475F-BE78-52DFE58C304E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Practical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4" i="2"/>
  <c r="S5" i="1"/>
  <c r="S6" i="1"/>
  <c r="S7" i="1"/>
  <c r="S8" i="1"/>
  <c r="S9" i="1"/>
  <c r="S10" i="1"/>
  <c r="S11" i="1"/>
  <c r="S4" i="1"/>
  <c r="S12" i="1"/>
  <c r="S13" i="2"/>
  <c r="S13" i="1"/>
  <c r="S14" i="1"/>
  <c r="S15" i="1"/>
  <c r="S16" i="1"/>
  <c r="S14" i="2"/>
  <c r="S15" i="2"/>
  <c r="S16" i="2"/>
  <c r="S17" i="2" l="1"/>
  <c r="S17" i="1"/>
  <c r="S18" i="1"/>
  <c r="R10" i="2"/>
  <c r="R9" i="2"/>
  <c r="R8" i="2"/>
  <c r="R7" i="2"/>
  <c r="R6" i="2"/>
  <c r="R5" i="2"/>
  <c r="R4" i="2"/>
  <c r="R5" i="1" l="1"/>
  <c r="R6" i="1"/>
  <c r="R7" i="1"/>
  <c r="R8" i="1"/>
  <c r="R9" i="1"/>
  <c r="R10" i="1"/>
  <c r="R4" i="1"/>
</calcChain>
</file>

<file path=xl/sharedStrings.xml><?xml version="1.0" encoding="utf-8"?>
<sst xmlns="http://schemas.openxmlformats.org/spreadsheetml/2006/main" count="22" uniqueCount="11">
  <si>
    <t>04. PANCHAKARMA</t>
  </si>
  <si>
    <t>SDM COLLEGE OF AYURVEDA, KUTHPADY, UDUPI</t>
  </si>
  <si>
    <t>Total</t>
  </si>
  <si>
    <t>%</t>
  </si>
  <si>
    <t>Dr. Vedashree D T</t>
  </si>
  <si>
    <t>Dr. Shivakumar N</t>
  </si>
  <si>
    <t>Dr. Sangamesh Patil</t>
  </si>
  <si>
    <t>Dr. H M Bhagyashree</t>
  </si>
  <si>
    <r>
      <t xml:space="preserve">Dr. Sudhanva Koodur </t>
    </r>
    <r>
      <rPr>
        <b/>
        <sz val="12"/>
        <color theme="1"/>
        <rFont val="Bookman Old Style"/>
        <family val="1"/>
      </rPr>
      <t xml:space="preserve"> </t>
    </r>
  </si>
  <si>
    <r>
      <t xml:space="preserve">Dr. Shalini Katoch </t>
    </r>
    <r>
      <rPr>
        <b/>
        <sz val="12"/>
        <color theme="1"/>
        <rFont val="Bookman Old Style"/>
        <family val="1"/>
      </rPr>
      <t xml:space="preserve"> </t>
    </r>
  </si>
  <si>
    <t xml:space="preserve">List of II Year Students MD/MS (Ayu)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</si>
</sst>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2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zoomScale="87" zoomScaleNormal="87" workbookViewId="0">
      <selection activeCell="S4" sqref="S4:S11"/>
    </sheetView>
  </sheetViews>
  <sheetFormatPr defaultRowHeight="21" customHeight="1" x14ac:dyDescent="0.25"/>
  <cols>
    <col min="1" max="1" width="3.85546875" customWidth="1"/>
    <col min="2" max="2" width="43.28515625" customWidth="1"/>
    <col min="3" max="3" width="10" style="2" customWidth="1"/>
    <col min="4" max="4" width="9.42578125" style="2" customWidth="1"/>
    <col min="5" max="5" width="11.7109375" style="2" customWidth="1"/>
    <col min="6" max="6" width="9.28515625" style="11" customWidth="1"/>
    <col min="7" max="7" width="10" style="11" customWidth="1"/>
    <col min="8" max="8" width="8.5703125" style="11" customWidth="1"/>
    <col min="9" max="9" width="9.5703125" style="11" customWidth="1"/>
    <col min="10" max="10" width="10.85546875" style="11" customWidth="1"/>
    <col min="11" max="11" width="8.85546875" style="11" customWidth="1"/>
    <col min="12" max="12" width="9" style="11" customWidth="1"/>
    <col min="13" max="13" width="8.42578125" style="11" customWidth="1"/>
    <col min="14" max="15" width="9" style="11" customWidth="1"/>
    <col min="16" max="16" width="10.28515625" style="11" customWidth="1"/>
    <col min="17" max="17" width="10.140625" customWidth="1"/>
    <col min="18" max="18" width="8.42578125" customWidth="1"/>
    <col min="19" max="19" width="6.140625" customWidth="1"/>
  </cols>
  <sheetData>
    <row r="1" spans="1:20" ht="21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1"/>
      <c r="S1" s="1"/>
      <c r="T1" s="4"/>
    </row>
    <row r="2" spans="1:20" ht="21" customHeight="1" x14ac:dyDescent="0.2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"/>
      <c r="R2" s="1"/>
      <c r="S2" s="1"/>
      <c r="T2" s="4"/>
    </row>
    <row r="3" spans="1:20" ht="21" customHeight="1" x14ac:dyDescent="0.25">
      <c r="A3" s="3"/>
      <c r="B3" s="3"/>
      <c r="C3" s="9">
        <v>44634</v>
      </c>
      <c r="D3" s="9">
        <v>44665</v>
      </c>
      <c r="E3" s="9">
        <v>44695</v>
      </c>
      <c r="F3" s="9">
        <v>44726</v>
      </c>
      <c r="G3" s="9">
        <v>44756</v>
      </c>
      <c r="H3" s="9">
        <v>44787</v>
      </c>
      <c r="I3" s="9">
        <v>44818</v>
      </c>
      <c r="J3" s="9">
        <v>44848</v>
      </c>
      <c r="K3" s="9">
        <v>44879</v>
      </c>
      <c r="L3" s="9">
        <v>44909</v>
      </c>
      <c r="M3" s="9">
        <v>44940</v>
      </c>
      <c r="N3" s="9">
        <v>44971</v>
      </c>
      <c r="O3" s="9"/>
      <c r="P3" s="9"/>
      <c r="Q3" s="10"/>
      <c r="R3" s="1" t="s">
        <v>2</v>
      </c>
      <c r="S3" s="1" t="s">
        <v>3</v>
      </c>
      <c r="T3" s="4"/>
    </row>
    <row r="4" spans="1:20" ht="21" customHeight="1" x14ac:dyDescent="0.25">
      <c r="A4" s="22" t="s">
        <v>0</v>
      </c>
      <c r="B4" s="22"/>
      <c r="C4" s="5">
        <v>16</v>
      </c>
      <c r="D4" s="5">
        <v>10</v>
      </c>
      <c r="E4" s="5">
        <v>19</v>
      </c>
      <c r="F4" s="5">
        <v>22</v>
      </c>
      <c r="G4" s="5">
        <v>24</v>
      </c>
      <c r="H4" s="5">
        <v>22</v>
      </c>
      <c r="I4" s="5">
        <v>21</v>
      </c>
      <c r="J4" s="5">
        <v>21</v>
      </c>
      <c r="K4" s="5">
        <v>24</v>
      </c>
      <c r="L4" s="5">
        <v>26</v>
      </c>
      <c r="M4" s="5">
        <v>19</v>
      </c>
      <c r="N4" s="5">
        <v>23</v>
      </c>
      <c r="O4" s="5"/>
      <c r="P4" s="5"/>
      <c r="Q4" s="5"/>
      <c r="R4" s="12">
        <f t="shared" ref="R4:R10" si="0">SUM(C4:Q4)</f>
        <v>247</v>
      </c>
      <c r="S4" s="13">
        <f>SUM(R4*100/247)</f>
        <v>100</v>
      </c>
      <c r="T4" s="4"/>
    </row>
    <row r="5" spans="1:20" ht="21" customHeight="1" x14ac:dyDescent="0.25">
      <c r="A5" s="7">
        <v>1</v>
      </c>
      <c r="B5" s="17" t="s">
        <v>4</v>
      </c>
      <c r="C5" s="6">
        <v>15</v>
      </c>
      <c r="D5" s="6">
        <v>10</v>
      </c>
      <c r="E5" s="6">
        <v>18</v>
      </c>
      <c r="F5" s="6">
        <v>21</v>
      </c>
      <c r="G5" s="6">
        <v>22</v>
      </c>
      <c r="H5" s="6">
        <v>16</v>
      </c>
      <c r="I5" s="6">
        <v>19</v>
      </c>
      <c r="J5" s="6">
        <v>17</v>
      </c>
      <c r="K5" s="6">
        <v>20</v>
      </c>
      <c r="L5" s="6">
        <v>24</v>
      </c>
      <c r="M5" s="6">
        <v>16</v>
      </c>
      <c r="N5" s="6">
        <v>16</v>
      </c>
      <c r="O5" s="6"/>
      <c r="P5" s="6"/>
      <c r="Q5" s="6"/>
      <c r="R5" s="14">
        <f t="shared" si="0"/>
        <v>214</v>
      </c>
      <c r="S5" s="13">
        <f t="shared" ref="S5:S11" si="1">SUM(R5*100/247)</f>
        <v>86.639676113360323</v>
      </c>
      <c r="T5" s="4"/>
    </row>
    <row r="6" spans="1:20" ht="21" customHeight="1" x14ac:dyDescent="0.25">
      <c r="A6" s="7">
        <v>2</v>
      </c>
      <c r="B6" s="17" t="s">
        <v>5</v>
      </c>
      <c r="C6" s="6">
        <v>16</v>
      </c>
      <c r="D6" s="6">
        <v>10</v>
      </c>
      <c r="E6" s="6">
        <v>18</v>
      </c>
      <c r="F6" s="6">
        <v>20</v>
      </c>
      <c r="G6" s="6">
        <v>16</v>
      </c>
      <c r="H6" s="6">
        <v>10</v>
      </c>
      <c r="I6" s="6">
        <v>15</v>
      </c>
      <c r="J6" s="6">
        <v>14</v>
      </c>
      <c r="K6" s="6">
        <v>19</v>
      </c>
      <c r="L6" s="6">
        <v>19</v>
      </c>
      <c r="M6" s="6">
        <v>11</v>
      </c>
      <c r="N6" s="6">
        <v>14</v>
      </c>
      <c r="O6" s="6"/>
      <c r="P6" s="6"/>
      <c r="Q6" s="6"/>
      <c r="R6" s="14">
        <f t="shared" si="0"/>
        <v>182</v>
      </c>
      <c r="S6" s="13">
        <f t="shared" si="1"/>
        <v>73.684210526315795</v>
      </c>
      <c r="T6" s="4"/>
    </row>
    <row r="7" spans="1:20" ht="21" customHeight="1" x14ac:dyDescent="0.25">
      <c r="A7" s="7">
        <v>3</v>
      </c>
      <c r="B7" s="18" t="s">
        <v>6</v>
      </c>
      <c r="C7" s="6">
        <v>16</v>
      </c>
      <c r="D7" s="6">
        <v>10</v>
      </c>
      <c r="E7" s="6">
        <v>17</v>
      </c>
      <c r="F7" s="6">
        <v>20</v>
      </c>
      <c r="G7" s="6">
        <v>21</v>
      </c>
      <c r="H7" s="6">
        <v>13</v>
      </c>
      <c r="I7" s="6">
        <v>19</v>
      </c>
      <c r="J7" s="6">
        <v>10</v>
      </c>
      <c r="K7" s="6">
        <v>20</v>
      </c>
      <c r="L7" s="6">
        <v>24</v>
      </c>
      <c r="M7" s="6">
        <v>11</v>
      </c>
      <c r="N7" s="6">
        <v>13</v>
      </c>
      <c r="O7" s="6"/>
      <c r="P7" s="6"/>
      <c r="Q7" s="6"/>
      <c r="R7" s="14">
        <f t="shared" si="0"/>
        <v>194</v>
      </c>
      <c r="S7" s="13">
        <f t="shared" si="1"/>
        <v>78.542510121457497</v>
      </c>
      <c r="T7" s="4"/>
    </row>
    <row r="8" spans="1:20" ht="21" customHeight="1" x14ac:dyDescent="0.25">
      <c r="A8" s="7">
        <v>4</v>
      </c>
      <c r="B8" s="17" t="s">
        <v>7</v>
      </c>
      <c r="C8" s="6">
        <v>4</v>
      </c>
      <c r="D8" s="6">
        <v>10</v>
      </c>
      <c r="E8" s="6">
        <v>16</v>
      </c>
      <c r="F8" s="6">
        <v>18</v>
      </c>
      <c r="G8" s="6">
        <v>21</v>
      </c>
      <c r="H8" s="6">
        <v>12</v>
      </c>
      <c r="I8" s="6">
        <v>19</v>
      </c>
      <c r="J8" s="6">
        <v>18</v>
      </c>
      <c r="K8" s="6">
        <v>22</v>
      </c>
      <c r="L8" s="6">
        <v>20</v>
      </c>
      <c r="M8" s="6">
        <v>1</v>
      </c>
      <c r="N8" s="6">
        <v>14</v>
      </c>
      <c r="O8" s="6"/>
      <c r="P8" s="6"/>
      <c r="Q8" s="6"/>
      <c r="R8" s="14">
        <f t="shared" si="0"/>
        <v>175</v>
      </c>
      <c r="S8" s="13">
        <f t="shared" si="1"/>
        <v>70.850202429149803</v>
      </c>
      <c r="T8" s="4"/>
    </row>
    <row r="9" spans="1:20" ht="21" customHeight="1" x14ac:dyDescent="0.25">
      <c r="A9" s="7">
        <v>5</v>
      </c>
      <c r="B9" s="17" t="s">
        <v>8</v>
      </c>
      <c r="C9" s="6">
        <v>14</v>
      </c>
      <c r="D9" s="6">
        <v>10</v>
      </c>
      <c r="E9" s="6">
        <v>17</v>
      </c>
      <c r="F9" s="6">
        <v>20</v>
      </c>
      <c r="G9" s="6">
        <v>20</v>
      </c>
      <c r="H9" s="6">
        <v>16</v>
      </c>
      <c r="I9" s="6">
        <v>20</v>
      </c>
      <c r="J9" s="6">
        <v>17</v>
      </c>
      <c r="K9" s="6">
        <v>18</v>
      </c>
      <c r="L9" s="6">
        <v>21</v>
      </c>
      <c r="M9" s="6">
        <v>14</v>
      </c>
      <c r="N9" s="6">
        <v>18</v>
      </c>
      <c r="O9" s="6"/>
      <c r="P9" s="6"/>
      <c r="Q9" s="6"/>
      <c r="R9" s="14">
        <f t="shared" si="0"/>
        <v>205</v>
      </c>
      <c r="S9" s="13">
        <f t="shared" si="1"/>
        <v>82.995951417004051</v>
      </c>
      <c r="T9" s="4"/>
    </row>
    <row r="10" spans="1:20" ht="21" customHeight="1" x14ac:dyDescent="0.25">
      <c r="A10" s="7">
        <v>6</v>
      </c>
      <c r="B10" s="17" t="s">
        <v>9</v>
      </c>
      <c r="C10" s="6">
        <v>16</v>
      </c>
      <c r="D10" s="6">
        <v>10</v>
      </c>
      <c r="E10" s="6">
        <v>18</v>
      </c>
      <c r="F10" s="6">
        <v>20</v>
      </c>
      <c r="G10" s="6">
        <v>20</v>
      </c>
      <c r="H10" s="6">
        <v>16</v>
      </c>
      <c r="I10" s="6">
        <v>10</v>
      </c>
      <c r="J10" s="8">
        <v>14</v>
      </c>
      <c r="K10" s="8">
        <v>22</v>
      </c>
      <c r="L10" s="6">
        <v>24</v>
      </c>
      <c r="M10" s="6">
        <v>17</v>
      </c>
      <c r="N10" s="6">
        <v>17</v>
      </c>
      <c r="O10" s="6"/>
      <c r="P10" s="6"/>
      <c r="Q10" s="6"/>
      <c r="R10" s="14">
        <f t="shared" si="0"/>
        <v>204</v>
      </c>
      <c r="S10" s="13">
        <f t="shared" si="1"/>
        <v>82.591093117408903</v>
      </c>
      <c r="T10" s="4"/>
    </row>
    <row r="11" spans="1:20" ht="21" customHeight="1" x14ac:dyDescent="0.25">
      <c r="B11" s="4"/>
      <c r="C11" s="6"/>
      <c r="D11" s="6"/>
      <c r="E11" s="6"/>
      <c r="F11" s="20"/>
      <c r="G11" s="6"/>
      <c r="H11" s="6"/>
      <c r="I11" s="6"/>
      <c r="J11" s="6"/>
      <c r="K11" s="6"/>
      <c r="L11" s="6"/>
      <c r="M11" s="6"/>
      <c r="N11" s="6"/>
      <c r="O11" s="19"/>
      <c r="P11" s="19"/>
      <c r="Q11" s="1"/>
      <c r="R11" s="14"/>
      <c r="S11" s="13">
        <f t="shared" si="1"/>
        <v>0</v>
      </c>
    </row>
    <row r="12" spans="1:20" ht="21" customHeight="1" x14ac:dyDescent="0.25"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"/>
      <c r="S12" s="13">
        <f t="shared" ref="S11:S12" si="2">SUM(R12*100/205)</f>
        <v>0</v>
      </c>
    </row>
    <row r="13" spans="1:20" ht="21" customHeight="1" x14ac:dyDescent="0.25">
      <c r="Q13" s="1"/>
      <c r="S13" s="13">
        <f t="shared" ref="S13:S16" si="3">SUM(R13*100/134)</f>
        <v>0</v>
      </c>
    </row>
    <row r="14" spans="1:20" ht="21" customHeight="1" x14ac:dyDescent="0.25">
      <c r="S14" s="13">
        <f t="shared" si="3"/>
        <v>0</v>
      </c>
    </row>
    <row r="15" spans="1:20" ht="21" customHeight="1" x14ac:dyDescent="0.25">
      <c r="S15" s="13">
        <f t="shared" si="3"/>
        <v>0</v>
      </c>
    </row>
    <row r="16" spans="1:20" ht="21" customHeight="1" x14ac:dyDescent="0.25">
      <c r="S16" s="13">
        <f t="shared" si="3"/>
        <v>0</v>
      </c>
    </row>
    <row r="17" spans="19:19" ht="21" customHeight="1" x14ac:dyDescent="0.25">
      <c r="S17" s="13">
        <f t="shared" ref="S17:S18" si="4">SUM(R17*100/94)</f>
        <v>0</v>
      </c>
    </row>
    <row r="18" spans="19:19" ht="21" customHeight="1" x14ac:dyDescent="0.25">
      <c r="S18" s="13">
        <f t="shared" si="4"/>
        <v>0</v>
      </c>
    </row>
  </sheetData>
  <mergeCells count="3">
    <mergeCell ref="A1:P1"/>
    <mergeCell ref="A2:P2"/>
    <mergeCell ref="A4:B4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"/>
  <sheetViews>
    <sheetView tabSelected="1" zoomScale="89" zoomScaleNormal="89" workbookViewId="0">
      <selection activeCell="S4" sqref="S4:S12"/>
    </sheetView>
  </sheetViews>
  <sheetFormatPr defaultRowHeight="15" x14ac:dyDescent="0.25"/>
  <cols>
    <col min="1" max="1" width="6.140625" customWidth="1"/>
    <col min="2" max="2" width="39.5703125" customWidth="1"/>
    <col min="19" max="19" width="7.140625" customWidth="1"/>
  </cols>
  <sheetData>
    <row r="1" spans="1:19" ht="15.75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  <c r="R1" s="1"/>
      <c r="S1" s="1"/>
    </row>
    <row r="2" spans="1:19" ht="15.75" x14ac:dyDescent="0.2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"/>
      <c r="R2" s="1"/>
      <c r="S2" s="1"/>
    </row>
    <row r="3" spans="1:19" ht="15.75" x14ac:dyDescent="0.25">
      <c r="A3" s="16"/>
      <c r="B3" s="16"/>
      <c r="C3" s="9">
        <v>44634</v>
      </c>
      <c r="D3" s="9">
        <v>44665</v>
      </c>
      <c r="E3" s="9">
        <v>44695</v>
      </c>
      <c r="F3" s="9">
        <v>44726</v>
      </c>
      <c r="G3" s="9">
        <v>44756</v>
      </c>
      <c r="H3" s="9">
        <v>44787</v>
      </c>
      <c r="I3" s="9">
        <v>44818</v>
      </c>
      <c r="J3" s="9">
        <v>44848</v>
      </c>
      <c r="K3" s="9">
        <v>44879</v>
      </c>
      <c r="L3" s="9">
        <v>44909</v>
      </c>
      <c r="M3" s="9">
        <v>44940</v>
      </c>
      <c r="N3" s="9">
        <v>44971</v>
      </c>
      <c r="O3" s="9"/>
      <c r="P3" s="9"/>
      <c r="Q3" s="10"/>
      <c r="R3" s="1" t="s">
        <v>2</v>
      </c>
      <c r="S3" s="1" t="s">
        <v>3</v>
      </c>
    </row>
    <row r="4" spans="1:19" ht="18" x14ac:dyDescent="0.25">
      <c r="A4" s="22" t="s">
        <v>0</v>
      </c>
      <c r="B4" s="22"/>
      <c r="C4" s="5">
        <v>26</v>
      </c>
      <c r="D4" s="5">
        <v>11</v>
      </c>
      <c r="E4" s="5">
        <v>22</v>
      </c>
      <c r="F4" s="5">
        <v>26</v>
      </c>
      <c r="G4" s="5">
        <v>25</v>
      </c>
      <c r="H4" s="15">
        <v>21</v>
      </c>
      <c r="I4" s="5">
        <v>21</v>
      </c>
      <c r="J4" s="5">
        <v>21</v>
      </c>
      <c r="K4" s="5">
        <v>24</v>
      </c>
      <c r="L4" s="5">
        <v>27</v>
      </c>
      <c r="M4" s="5">
        <v>24</v>
      </c>
      <c r="N4" s="5">
        <v>23</v>
      </c>
      <c r="O4" s="5"/>
      <c r="P4" s="5"/>
      <c r="Q4" s="5"/>
      <c r="R4" s="12">
        <f t="shared" ref="R4:R10" si="0">SUM(C4:Q4)</f>
        <v>271</v>
      </c>
      <c r="S4" s="13">
        <f>SUM(R4*100/271)</f>
        <v>100</v>
      </c>
    </row>
    <row r="5" spans="1:19" ht="18" x14ac:dyDescent="0.25">
      <c r="A5" s="7">
        <v>1</v>
      </c>
      <c r="B5" s="17" t="s">
        <v>4</v>
      </c>
      <c r="C5" s="6">
        <v>26</v>
      </c>
      <c r="D5" s="6">
        <v>11</v>
      </c>
      <c r="E5" s="6">
        <v>22</v>
      </c>
      <c r="F5" s="6">
        <v>26</v>
      </c>
      <c r="G5" s="6">
        <v>25</v>
      </c>
      <c r="H5" s="19">
        <v>21</v>
      </c>
      <c r="I5" s="6">
        <v>21</v>
      </c>
      <c r="J5" s="6">
        <v>21</v>
      </c>
      <c r="K5" s="6">
        <v>24</v>
      </c>
      <c r="L5" s="6">
        <v>27</v>
      </c>
      <c r="M5" s="6">
        <v>24</v>
      </c>
      <c r="N5" s="6">
        <v>23</v>
      </c>
      <c r="O5" s="6"/>
      <c r="P5" s="6"/>
      <c r="Q5" s="6"/>
      <c r="R5" s="14">
        <f t="shared" si="0"/>
        <v>271</v>
      </c>
      <c r="S5" s="13">
        <f t="shared" ref="S5:S12" si="1">SUM(R5*100/271)</f>
        <v>100</v>
      </c>
    </row>
    <row r="6" spans="1:19" ht="18" x14ac:dyDescent="0.25">
      <c r="A6" s="7">
        <v>2</v>
      </c>
      <c r="B6" s="17" t="s">
        <v>5</v>
      </c>
      <c r="C6" s="6">
        <v>26</v>
      </c>
      <c r="D6" s="6">
        <v>11</v>
      </c>
      <c r="E6" s="6">
        <v>22</v>
      </c>
      <c r="F6" s="6">
        <v>26</v>
      </c>
      <c r="G6" s="6">
        <v>19</v>
      </c>
      <c r="H6" s="19">
        <v>21</v>
      </c>
      <c r="I6" s="6">
        <v>21</v>
      </c>
      <c r="J6" s="6">
        <v>21</v>
      </c>
      <c r="K6" s="6">
        <v>24</v>
      </c>
      <c r="L6" s="6">
        <v>27</v>
      </c>
      <c r="M6" s="6">
        <v>24</v>
      </c>
      <c r="N6" s="6">
        <v>23</v>
      </c>
      <c r="O6" s="6"/>
      <c r="P6" s="6"/>
      <c r="Q6" s="6"/>
      <c r="R6" s="14">
        <f t="shared" si="0"/>
        <v>265</v>
      </c>
      <c r="S6" s="13">
        <f t="shared" si="1"/>
        <v>97.785977859778598</v>
      </c>
    </row>
    <row r="7" spans="1:19" ht="18" x14ac:dyDescent="0.25">
      <c r="A7" s="7">
        <v>3</v>
      </c>
      <c r="B7" s="18" t="s">
        <v>6</v>
      </c>
      <c r="C7" s="6">
        <v>26</v>
      </c>
      <c r="D7" s="6">
        <v>11</v>
      </c>
      <c r="E7" s="6">
        <v>22</v>
      </c>
      <c r="F7" s="6">
        <v>26</v>
      </c>
      <c r="G7" s="6">
        <v>25</v>
      </c>
      <c r="H7" s="19">
        <v>21</v>
      </c>
      <c r="I7" s="6">
        <v>21</v>
      </c>
      <c r="J7" s="6">
        <v>16</v>
      </c>
      <c r="K7" s="6">
        <v>24</v>
      </c>
      <c r="L7" s="6">
        <v>27</v>
      </c>
      <c r="M7" s="6">
        <v>24</v>
      </c>
      <c r="N7" s="6">
        <v>14</v>
      </c>
      <c r="O7" s="6"/>
      <c r="P7" s="6"/>
      <c r="Q7" s="6"/>
      <c r="R7" s="14">
        <f t="shared" si="0"/>
        <v>257</v>
      </c>
      <c r="S7" s="13">
        <f t="shared" si="1"/>
        <v>94.833948339483399</v>
      </c>
    </row>
    <row r="8" spans="1:19" ht="18" x14ac:dyDescent="0.25">
      <c r="A8" s="7">
        <v>4</v>
      </c>
      <c r="B8" s="17" t="s">
        <v>7</v>
      </c>
      <c r="C8" s="6">
        <v>12</v>
      </c>
      <c r="D8" s="6">
        <v>11</v>
      </c>
      <c r="E8" s="6">
        <v>22</v>
      </c>
      <c r="F8" s="6">
        <v>26</v>
      </c>
      <c r="G8" s="6">
        <v>25</v>
      </c>
      <c r="H8" s="19">
        <v>21</v>
      </c>
      <c r="I8" s="6">
        <v>21</v>
      </c>
      <c r="J8" s="6">
        <v>21</v>
      </c>
      <c r="K8" s="6">
        <v>24</v>
      </c>
      <c r="L8" s="6">
        <v>27</v>
      </c>
      <c r="M8" s="6">
        <v>4</v>
      </c>
      <c r="N8" s="6">
        <v>20</v>
      </c>
      <c r="O8" s="6"/>
      <c r="P8" s="6"/>
      <c r="Q8" s="6"/>
      <c r="R8" s="14">
        <f t="shared" si="0"/>
        <v>234</v>
      </c>
      <c r="S8" s="13">
        <f t="shared" si="1"/>
        <v>86.34686346863468</v>
      </c>
    </row>
    <row r="9" spans="1:19" ht="18" x14ac:dyDescent="0.25">
      <c r="A9" s="7">
        <v>5</v>
      </c>
      <c r="B9" s="17" t="s">
        <v>8</v>
      </c>
      <c r="C9" s="6">
        <v>24</v>
      </c>
      <c r="D9" s="6">
        <v>11</v>
      </c>
      <c r="E9" s="6">
        <v>22</v>
      </c>
      <c r="F9" s="6">
        <v>26</v>
      </c>
      <c r="G9" s="6">
        <v>24</v>
      </c>
      <c r="H9" s="19">
        <v>21</v>
      </c>
      <c r="I9" s="6">
        <v>21</v>
      </c>
      <c r="J9" s="6">
        <v>21</v>
      </c>
      <c r="K9" s="6">
        <v>24</v>
      </c>
      <c r="L9" s="6">
        <v>27</v>
      </c>
      <c r="M9" s="6">
        <v>24</v>
      </c>
      <c r="N9" s="6">
        <v>23</v>
      </c>
      <c r="O9" s="6"/>
      <c r="P9" s="6"/>
      <c r="Q9" s="6"/>
      <c r="R9" s="14">
        <f t="shared" si="0"/>
        <v>268</v>
      </c>
      <c r="S9" s="13">
        <f t="shared" si="1"/>
        <v>98.892988929889299</v>
      </c>
    </row>
    <row r="10" spans="1:19" ht="18" x14ac:dyDescent="0.25">
      <c r="A10" s="7">
        <v>6</v>
      </c>
      <c r="B10" s="17" t="s">
        <v>9</v>
      </c>
      <c r="C10" s="6">
        <v>26</v>
      </c>
      <c r="D10" s="6">
        <v>11</v>
      </c>
      <c r="E10" s="6">
        <v>22</v>
      </c>
      <c r="F10" s="6">
        <v>26</v>
      </c>
      <c r="G10" s="6">
        <v>25</v>
      </c>
      <c r="H10" s="19">
        <v>21</v>
      </c>
      <c r="I10" s="6">
        <v>11</v>
      </c>
      <c r="J10" s="8">
        <v>21</v>
      </c>
      <c r="K10" s="8">
        <v>24</v>
      </c>
      <c r="L10" s="6">
        <v>27</v>
      </c>
      <c r="M10" s="6">
        <v>24</v>
      </c>
      <c r="N10" s="6">
        <v>23</v>
      </c>
      <c r="O10" s="6"/>
      <c r="P10" s="6"/>
      <c r="Q10" s="6"/>
      <c r="R10" s="14">
        <f t="shared" si="0"/>
        <v>261</v>
      </c>
      <c r="S10" s="13">
        <f t="shared" si="1"/>
        <v>96.309963099630991</v>
      </c>
    </row>
    <row r="11" spans="1:19" ht="18" x14ac:dyDescent="0.25">
      <c r="C11" s="20"/>
      <c r="D11" s="20"/>
      <c r="E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S11" s="13">
        <f t="shared" si="1"/>
        <v>0</v>
      </c>
    </row>
    <row r="12" spans="1:19" ht="18" x14ac:dyDescent="0.25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S12" s="13">
        <f t="shared" si="1"/>
        <v>0</v>
      </c>
    </row>
    <row r="13" spans="1:19" ht="18" x14ac:dyDescent="0.2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S13" s="13">
        <f t="shared" ref="S13" si="2">SUM(R13*100/152)</f>
        <v>0</v>
      </c>
    </row>
    <row r="14" spans="1:19" ht="18" x14ac:dyDescent="0.25">
      <c r="S14" s="13">
        <f t="shared" ref="S14:S15" si="3">SUM(R14*100/131)</f>
        <v>0</v>
      </c>
    </row>
    <row r="15" spans="1:19" ht="18" x14ac:dyDescent="0.25">
      <c r="S15" s="13">
        <f t="shared" si="3"/>
        <v>0</v>
      </c>
    </row>
    <row r="16" spans="1:19" ht="18" x14ac:dyDescent="0.25">
      <c r="S16" s="13">
        <f t="shared" ref="S16" si="4">SUM(R16*100/110)</f>
        <v>0</v>
      </c>
    </row>
    <row r="17" spans="19:19" ht="18" x14ac:dyDescent="0.25">
      <c r="S17" s="13">
        <f t="shared" ref="S17" si="5">SUM(R17*100/259)</f>
        <v>0</v>
      </c>
    </row>
  </sheetData>
  <mergeCells count="3">
    <mergeCell ref="A1:P1"/>
    <mergeCell ref="A2:P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2023-05-08T10:56:56Z</dcterms:modified>
</cp:coreProperties>
</file>