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8A0053C6-46E0-4F99-8409-832670A6B04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Practical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4" i="1"/>
  <c r="R8" i="3"/>
  <c r="R9" i="3"/>
  <c r="R10" i="3"/>
  <c r="R11" i="3"/>
  <c r="R12" i="3"/>
  <c r="R13" i="3"/>
  <c r="Q5" i="3"/>
  <c r="R5" i="3" s="1"/>
  <c r="Q6" i="3"/>
  <c r="R6" i="3" s="1"/>
  <c r="Q7" i="3"/>
  <c r="R7" i="3" s="1"/>
  <c r="Q8" i="3"/>
  <c r="Q4" i="3" l="1"/>
  <c r="R4" i="3" s="1"/>
  <c r="S5" i="1" l="1"/>
  <c r="S8" i="1"/>
  <c r="S6" i="1"/>
  <c r="S7" i="1"/>
  <c r="S4" i="1"/>
</calcChain>
</file>

<file path=xl/sharedStrings.xml><?xml version="1.0" encoding="utf-8"?>
<sst xmlns="http://schemas.openxmlformats.org/spreadsheetml/2006/main" count="26" uniqueCount="10">
  <si>
    <t>SDM COLLEGE OF AYURVEDA, KUTHPADY, UDUPI</t>
  </si>
  <si>
    <t xml:space="preserve">total </t>
  </si>
  <si>
    <t>%</t>
  </si>
  <si>
    <t>07. MANASAROGA</t>
  </si>
  <si>
    <t>Dr. Ansha Manoharan</t>
  </si>
  <si>
    <r>
      <t xml:space="preserve">Dr. R Santhoshini </t>
    </r>
    <r>
      <rPr>
        <b/>
        <sz val="12"/>
        <color rgb="FF000000"/>
        <rFont val="Bookman Old Style"/>
        <family val="1"/>
      </rPr>
      <t xml:space="preserve">  </t>
    </r>
  </si>
  <si>
    <r>
      <t xml:space="preserve">Dr. Tejashwini  </t>
    </r>
    <r>
      <rPr>
        <b/>
        <sz val="12"/>
        <color theme="1"/>
        <rFont val="Bookman Old Style"/>
        <family val="1"/>
      </rPr>
      <t xml:space="preserve">  </t>
    </r>
  </si>
  <si>
    <t>Dr. Anusha Pata</t>
  </si>
  <si>
    <t xml:space="preserve">List of II Year Students MD/MS (Ayu) </t>
  </si>
  <si>
    <t>postings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</si>
</sst>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man Old Style"/>
      <family val="1"/>
    </font>
    <font>
      <b/>
      <sz val="11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3"/>
      <color theme="1"/>
      <name val="Bookman Old Style"/>
      <family val="1"/>
    </font>
    <font>
      <sz val="13"/>
      <color theme="1"/>
      <name val="Bookman Old Style"/>
      <family val="1"/>
    </font>
    <font>
      <sz val="13"/>
      <color rgb="FFFF0000"/>
      <name val="Bookman Old Style"/>
      <family val="1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Border="1" applyAlignment="1"/>
    <xf numFmtId="0" fontId="9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center" vertical="top" wrapText="1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view="pageBreakPreview" zoomScale="97" zoomScaleNormal="87" zoomScaleSheetLayoutView="97" workbookViewId="0">
      <selection activeCell="T4" sqref="T4:T12"/>
    </sheetView>
  </sheetViews>
  <sheetFormatPr defaultRowHeight="15" x14ac:dyDescent="0.25"/>
  <cols>
    <col min="1" max="1" width="4.7109375" customWidth="1"/>
    <col min="2" max="2" width="36.28515625" customWidth="1"/>
    <col min="3" max="3" width="9.85546875" customWidth="1"/>
    <col min="4" max="4" width="8.85546875" bestFit="1" customWidth="1"/>
    <col min="5" max="5" width="9.7109375" customWidth="1"/>
    <col min="6" max="7" width="8.85546875" bestFit="1" customWidth="1"/>
    <col min="8" max="9" width="9" bestFit="1" customWidth="1"/>
    <col min="10" max="10" width="8.85546875" bestFit="1" customWidth="1"/>
    <col min="11" max="14" width="8.85546875" customWidth="1"/>
    <col min="15" max="15" width="8.7109375" bestFit="1" customWidth="1"/>
    <col min="17" max="17" width="9.140625" style="2"/>
    <col min="18" max="18" width="1.28515625" customWidth="1"/>
    <col min="19" max="19" width="6.42578125" customWidth="1"/>
    <col min="20" max="20" width="5.85546875" customWidth="1"/>
  </cols>
  <sheetData>
    <row r="1" spans="1:29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25"/>
      <c r="K1" s="25"/>
      <c r="L1" s="25"/>
      <c r="M1" s="25"/>
      <c r="N1" s="25"/>
      <c r="O1" s="25"/>
      <c r="P1" s="25"/>
      <c r="Q1" s="25"/>
      <c r="R1" s="10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5.75" x14ac:dyDescent="0.25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22"/>
      <c r="K2" s="22"/>
      <c r="L2" s="22"/>
      <c r="M2" s="22"/>
      <c r="N2" s="22"/>
      <c r="O2" s="22"/>
      <c r="P2" s="22"/>
      <c r="Q2" s="22"/>
      <c r="R2" s="10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40"/>
      <c r="B3" s="40"/>
      <c r="C3" s="21">
        <v>44634</v>
      </c>
      <c r="D3" s="21">
        <v>44665</v>
      </c>
      <c r="E3" s="21">
        <v>44695</v>
      </c>
      <c r="F3" s="21">
        <v>44726</v>
      </c>
      <c r="G3" s="21">
        <v>44756</v>
      </c>
      <c r="H3" s="21">
        <v>44787</v>
      </c>
      <c r="I3" s="21">
        <v>44818</v>
      </c>
      <c r="J3" s="21">
        <v>44848</v>
      </c>
      <c r="K3" s="21">
        <v>44879</v>
      </c>
      <c r="L3" s="21">
        <v>44909</v>
      </c>
      <c r="M3" s="21">
        <v>44940</v>
      </c>
      <c r="N3" s="21">
        <v>44971</v>
      </c>
      <c r="O3" s="21"/>
      <c r="P3" s="11"/>
      <c r="Q3" s="11"/>
      <c r="R3" s="11"/>
      <c r="S3" s="9" t="s">
        <v>1</v>
      </c>
      <c r="T3" s="9" t="s">
        <v>2</v>
      </c>
      <c r="U3" s="3"/>
      <c r="V3" s="3"/>
      <c r="W3" s="3"/>
      <c r="X3" s="3"/>
      <c r="Y3" s="3"/>
      <c r="Z3" s="3"/>
      <c r="AA3" s="3"/>
      <c r="AB3" s="3"/>
      <c r="AC3" s="3"/>
    </row>
    <row r="4" spans="1:29" s="1" customFormat="1" ht="18.75" x14ac:dyDescent="0.3">
      <c r="A4" s="4" t="s">
        <v>3</v>
      </c>
      <c r="B4" s="5"/>
      <c r="C4" s="31">
        <v>22</v>
      </c>
      <c r="D4" s="31">
        <v>13</v>
      </c>
      <c r="E4" s="31">
        <v>28</v>
      </c>
      <c r="F4" s="31">
        <v>24</v>
      </c>
      <c r="G4" s="31">
        <v>17</v>
      </c>
      <c r="H4" s="31">
        <v>18</v>
      </c>
      <c r="I4" s="31">
        <v>18</v>
      </c>
      <c r="J4" s="31">
        <v>7</v>
      </c>
      <c r="K4" s="31">
        <v>17</v>
      </c>
      <c r="L4" s="31">
        <v>16</v>
      </c>
      <c r="M4" s="31">
        <v>18</v>
      </c>
      <c r="N4" s="26">
        <v>9</v>
      </c>
      <c r="O4" s="26"/>
      <c r="P4" s="23"/>
      <c r="Q4" s="12"/>
      <c r="R4" s="13"/>
      <c r="S4" s="13">
        <f>SUM(C4:R4)</f>
        <v>207</v>
      </c>
      <c r="T4" s="14">
        <f>SUM(S4*100/207)</f>
        <v>100</v>
      </c>
      <c r="U4" s="6"/>
      <c r="V4" s="6"/>
      <c r="W4" s="6"/>
      <c r="X4" s="6"/>
      <c r="Y4" s="6"/>
      <c r="Z4" s="6"/>
      <c r="AA4" s="6"/>
      <c r="AB4" s="6"/>
      <c r="AC4" s="6"/>
    </row>
    <row r="5" spans="1:29" ht="17.25" x14ac:dyDescent="0.3">
      <c r="A5" s="20">
        <v>1</v>
      </c>
      <c r="B5" s="29" t="s">
        <v>4</v>
      </c>
      <c r="C5" s="32">
        <v>22</v>
      </c>
      <c r="D5" s="32">
        <v>10</v>
      </c>
      <c r="E5" s="32">
        <v>27</v>
      </c>
      <c r="F5" s="32">
        <v>19</v>
      </c>
      <c r="G5" s="32">
        <v>12</v>
      </c>
      <c r="H5" s="32">
        <v>18</v>
      </c>
      <c r="I5" s="34">
        <v>0</v>
      </c>
      <c r="J5" s="32">
        <v>7</v>
      </c>
      <c r="K5" s="34">
        <v>0</v>
      </c>
      <c r="L5" s="32">
        <v>15</v>
      </c>
      <c r="M5" s="32">
        <v>18</v>
      </c>
      <c r="N5" s="27">
        <v>5</v>
      </c>
      <c r="O5" s="27"/>
      <c r="P5" s="24"/>
      <c r="Q5" s="15"/>
      <c r="R5" s="14"/>
      <c r="S5" s="14">
        <f t="shared" ref="S5:S7" si="0">SUM(C5:R5)</f>
        <v>153</v>
      </c>
      <c r="T5" s="14">
        <f t="shared" ref="T5:T12" si="1">SUM(S5*100/207)</f>
        <v>73.913043478260875</v>
      </c>
      <c r="U5" s="3"/>
      <c r="V5" s="3"/>
      <c r="W5" s="3"/>
      <c r="X5" s="3"/>
      <c r="Y5" s="3"/>
      <c r="Z5" s="3"/>
      <c r="AA5" s="3"/>
      <c r="AB5" s="3"/>
      <c r="AC5" s="3"/>
    </row>
    <row r="6" spans="1:29" ht="23.25" customHeight="1" x14ac:dyDescent="0.3">
      <c r="A6" s="20">
        <v>2</v>
      </c>
      <c r="B6" s="29" t="s">
        <v>5</v>
      </c>
      <c r="C6" s="32">
        <v>22</v>
      </c>
      <c r="D6" s="32">
        <v>9</v>
      </c>
      <c r="E6" s="32">
        <v>25</v>
      </c>
      <c r="F6" s="32">
        <v>24</v>
      </c>
      <c r="G6" s="32">
        <v>16</v>
      </c>
      <c r="H6" s="34">
        <v>0</v>
      </c>
      <c r="I6" s="32">
        <v>17</v>
      </c>
      <c r="J6" s="32">
        <v>7</v>
      </c>
      <c r="K6" s="32">
        <v>17</v>
      </c>
      <c r="L6" s="34">
        <v>0</v>
      </c>
      <c r="M6" s="32">
        <v>18</v>
      </c>
      <c r="N6" s="27">
        <v>9</v>
      </c>
      <c r="O6" s="27"/>
      <c r="P6" s="24"/>
      <c r="Q6" s="15"/>
      <c r="R6" s="14"/>
      <c r="S6" s="14">
        <f t="shared" si="0"/>
        <v>164</v>
      </c>
      <c r="T6" s="14">
        <f t="shared" si="1"/>
        <v>79.227053140096615</v>
      </c>
      <c r="U6" s="3"/>
      <c r="V6" s="3"/>
      <c r="W6" s="3"/>
      <c r="X6" s="3"/>
      <c r="Y6" s="3"/>
      <c r="Z6" s="3"/>
      <c r="AA6" s="3"/>
      <c r="AB6" s="3"/>
      <c r="AC6" s="3"/>
    </row>
    <row r="7" spans="1:29" s="19" customFormat="1" ht="17.25" x14ac:dyDescent="0.3">
      <c r="A7" s="20">
        <v>3</v>
      </c>
      <c r="B7" s="30" t="s">
        <v>6</v>
      </c>
      <c r="C7" s="32">
        <v>22</v>
      </c>
      <c r="D7" s="32">
        <v>9</v>
      </c>
      <c r="E7" s="32">
        <v>26</v>
      </c>
      <c r="F7" s="32">
        <v>24</v>
      </c>
      <c r="G7" s="32">
        <v>16</v>
      </c>
      <c r="H7" s="32">
        <v>18</v>
      </c>
      <c r="I7" s="34">
        <v>0</v>
      </c>
      <c r="J7" s="32">
        <v>7</v>
      </c>
      <c r="K7" s="32">
        <v>16</v>
      </c>
      <c r="L7" s="32">
        <v>16</v>
      </c>
      <c r="M7" s="32">
        <v>15</v>
      </c>
      <c r="N7" s="27">
        <v>8</v>
      </c>
      <c r="O7" s="27"/>
      <c r="P7" s="24"/>
      <c r="Q7" s="15"/>
      <c r="R7" s="17"/>
      <c r="S7" s="14">
        <f t="shared" si="0"/>
        <v>177</v>
      </c>
      <c r="T7" s="14">
        <f t="shared" si="1"/>
        <v>85.507246376811594</v>
      </c>
      <c r="U7" s="18"/>
      <c r="V7" s="18"/>
      <c r="W7" s="18"/>
      <c r="X7" s="18"/>
      <c r="Y7" s="18"/>
      <c r="Z7" s="18"/>
      <c r="AA7" s="18"/>
      <c r="AB7" s="18"/>
      <c r="AC7" s="18"/>
    </row>
    <row r="8" spans="1:29" s="19" customFormat="1" ht="17.25" x14ac:dyDescent="0.3">
      <c r="A8" s="7">
        <v>4</v>
      </c>
      <c r="B8" s="29" t="s">
        <v>7</v>
      </c>
      <c r="C8" s="32">
        <v>22</v>
      </c>
      <c r="D8" s="32">
        <v>8</v>
      </c>
      <c r="E8" s="32">
        <v>27</v>
      </c>
      <c r="F8" s="32">
        <v>24</v>
      </c>
      <c r="G8" s="32">
        <v>16</v>
      </c>
      <c r="H8" s="34">
        <v>0</v>
      </c>
      <c r="I8" s="32">
        <v>17</v>
      </c>
      <c r="J8" s="33">
        <v>7</v>
      </c>
      <c r="K8" s="33">
        <v>17</v>
      </c>
      <c r="L8" s="32">
        <v>16</v>
      </c>
      <c r="M8" s="32">
        <v>18</v>
      </c>
      <c r="N8" s="27">
        <v>6</v>
      </c>
      <c r="O8" s="27"/>
      <c r="P8" s="24"/>
      <c r="Q8" s="15"/>
      <c r="R8" s="14"/>
      <c r="S8" s="14">
        <f>SUM(C8:R8)</f>
        <v>178</v>
      </c>
      <c r="T8" s="14">
        <f t="shared" si="1"/>
        <v>85.990338164251213</v>
      </c>
      <c r="U8" s="18"/>
      <c r="V8" s="18"/>
      <c r="W8" s="18"/>
      <c r="X8" s="18"/>
      <c r="Y8" s="18"/>
      <c r="Z8" s="18"/>
      <c r="AA8" s="18"/>
      <c r="AB8" s="18"/>
      <c r="AC8" s="18"/>
    </row>
    <row r="9" spans="1:29" ht="17.25" x14ac:dyDescent="0.3">
      <c r="A9" s="3"/>
      <c r="B9" s="3"/>
      <c r="C9" s="15"/>
      <c r="D9" s="15"/>
      <c r="E9" s="15"/>
      <c r="F9" s="15"/>
      <c r="G9" s="15"/>
      <c r="H9" s="35" t="s">
        <v>9</v>
      </c>
      <c r="I9" s="35" t="s">
        <v>9</v>
      </c>
      <c r="J9" s="15"/>
      <c r="K9" s="35" t="s">
        <v>9</v>
      </c>
      <c r="L9" s="35" t="s">
        <v>9</v>
      </c>
      <c r="M9" s="15"/>
      <c r="N9" s="15"/>
      <c r="O9" s="15"/>
      <c r="P9" s="14"/>
      <c r="Q9" s="15"/>
      <c r="R9" s="14"/>
      <c r="S9" s="14"/>
      <c r="T9" s="14">
        <f t="shared" si="1"/>
        <v>0</v>
      </c>
      <c r="U9" s="3"/>
      <c r="V9" s="3"/>
      <c r="W9" s="3"/>
      <c r="X9" s="3"/>
      <c r="Y9" s="3"/>
      <c r="Z9" s="3"/>
      <c r="AA9" s="3"/>
      <c r="AB9" s="3"/>
      <c r="AC9" s="3"/>
    </row>
    <row r="10" spans="1:29" ht="17.25" x14ac:dyDescent="0.3">
      <c r="A10" s="3"/>
      <c r="B10" s="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3"/>
      <c r="Q10" s="8"/>
      <c r="R10" s="3"/>
      <c r="S10" s="3"/>
      <c r="T10" s="14">
        <f t="shared" si="1"/>
        <v>0</v>
      </c>
      <c r="U10" s="3"/>
      <c r="V10" s="3"/>
      <c r="W10" s="3"/>
      <c r="X10" s="3"/>
      <c r="Y10" s="3"/>
      <c r="Z10" s="3"/>
      <c r="AA10" s="3"/>
      <c r="AB10" s="3"/>
      <c r="AC10" s="3"/>
    </row>
    <row r="11" spans="1:29" ht="17.25" x14ac:dyDescent="0.3">
      <c r="A11" s="3"/>
      <c r="B11" s="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"/>
      <c r="Q11" s="8"/>
      <c r="R11" s="3"/>
      <c r="S11" s="3"/>
      <c r="T11" s="14">
        <f t="shared" si="1"/>
        <v>0</v>
      </c>
      <c r="U11" s="3"/>
      <c r="V11" s="3"/>
      <c r="W11" s="3"/>
      <c r="X11" s="3"/>
      <c r="Y11" s="3"/>
      <c r="Z11" s="3"/>
      <c r="AA11" s="3"/>
      <c r="AB11" s="3"/>
      <c r="AC11" s="3"/>
    </row>
    <row r="12" spans="1:29" ht="17.25" x14ac:dyDescent="0.3">
      <c r="A12" s="3"/>
      <c r="B12" s="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"/>
      <c r="Q12" s="8"/>
      <c r="R12" s="3"/>
      <c r="S12" s="3"/>
      <c r="T12" s="14">
        <f t="shared" si="1"/>
        <v>0</v>
      </c>
      <c r="U12" s="3"/>
      <c r="V12" s="3"/>
      <c r="W12" s="3"/>
      <c r="X12" s="3"/>
      <c r="Y12" s="3"/>
      <c r="Z12" s="3"/>
      <c r="AA12" s="3"/>
      <c r="AB12" s="3"/>
      <c r="AC12" s="3"/>
    </row>
    <row r="13" spans="1:29" ht="17.25" x14ac:dyDescent="0.3">
      <c r="A13" s="3"/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3"/>
      <c r="Q13" s="8"/>
      <c r="R13" s="3"/>
      <c r="S13" s="3"/>
      <c r="T13" s="14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5">
      <c r="A14" s="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"/>
      <c r="P14" s="8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9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/>
    </row>
    <row r="16" spans="1:29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P16" s="2"/>
      <c r="Q16"/>
    </row>
    <row r="17" spans="16:17" x14ac:dyDescent="0.25">
      <c r="P17" s="2"/>
      <c r="Q17"/>
    </row>
    <row r="18" spans="16:17" x14ac:dyDescent="0.25">
      <c r="P18" s="2"/>
      <c r="Q18"/>
    </row>
    <row r="19" spans="16:17" x14ac:dyDescent="0.25">
      <c r="P19" s="2"/>
      <c r="Q19"/>
    </row>
  </sheetData>
  <mergeCells count="3">
    <mergeCell ref="A3:B3"/>
    <mergeCell ref="A1:I1"/>
    <mergeCell ref="A2:I2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workbookViewId="0">
      <selection activeCell="R4" sqref="R4:R9"/>
    </sheetView>
  </sheetViews>
  <sheetFormatPr defaultRowHeight="15" x14ac:dyDescent="0.25"/>
  <cols>
    <col min="1" max="1" width="5.7109375" customWidth="1"/>
    <col min="2" max="2" width="28.42578125" customWidth="1"/>
    <col min="3" max="15" width="9.140625" style="2"/>
    <col min="18" max="18" width="5.140625" customWidth="1"/>
  </cols>
  <sheetData>
    <row r="1" spans="1:18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28"/>
      <c r="K1" s="28"/>
      <c r="L1" s="28"/>
      <c r="M1" s="28"/>
      <c r="N1" s="28"/>
      <c r="O1" s="28"/>
      <c r="P1" s="22"/>
      <c r="Q1" s="3"/>
      <c r="R1" s="3"/>
    </row>
    <row r="2" spans="1:18" ht="15.75" x14ac:dyDescent="0.25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28"/>
      <c r="K2" s="28"/>
      <c r="L2" s="28"/>
      <c r="M2" s="28"/>
      <c r="N2" s="28"/>
      <c r="O2" s="28"/>
      <c r="P2" s="22"/>
      <c r="Q2" s="3"/>
      <c r="R2" s="3"/>
    </row>
    <row r="3" spans="1:18" x14ac:dyDescent="0.25">
      <c r="A3" s="40"/>
      <c r="B3" s="40"/>
      <c r="C3" s="21">
        <v>44634</v>
      </c>
      <c r="D3" s="21">
        <v>44665</v>
      </c>
      <c r="E3" s="21">
        <v>44695</v>
      </c>
      <c r="F3" s="21">
        <v>44726</v>
      </c>
      <c r="G3" s="21">
        <v>44756</v>
      </c>
      <c r="H3" s="21">
        <v>44787</v>
      </c>
      <c r="I3" s="21">
        <v>44818</v>
      </c>
      <c r="J3" s="21">
        <v>44848</v>
      </c>
      <c r="K3" s="21">
        <v>44879</v>
      </c>
      <c r="L3" s="21">
        <v>44909</v>
      </c>
      <c r="M3" s="21">
        <v>44940</v>
      </c>
      <c r="N3" s="21"/>
      <c r="O3" s="21"/>
      <c r="P3" s="11"/>
      <c r="Q3" s="9" t="s">
        <v>1</v>
      </c>
      <c r="R3" s="9" t="s">
        <v>2</v>
      </c>
    </row>
    <row r="4" spans="1:18" ht="18.75" x14ac:dyDescent="0.3">
      <c r="A4" s="4" t="s">
        <v>3</v>
      </c>
      <c r="B4" s="5"/>
      <c r="C4" s="26">
        <v>15</v>
      </c>
      <c r="D4" s="26">
        <v>10</v>
      </c>
      <c r="E4" s="26">
        <v>17</v>
      </c>
      <c r="F4" s="26">
        <v>23</v>
      </c>
      <c r="G4" s="26">
        <v>24</v>
      </c>
      <c r="H4" s="26">
        <v>18</v>
      </c>
      <c r="I4" s="26">
        <v>26</v>
      </c>
      <c r="J4" s="38">
        <v>22</v>
      </c>
      <c r="K4" s="38">
        <v>22</v>
      </c>
      <c r="L4" s="38">
        <v>25</v>
      </c>
      <c r="M4" s="2">
        <v>19</v>
      </c>
      <c r="P4" s="13"/>
      <c r="Q4" s="13">
        <f>SUM(C4:P4)</f>
        <v>221</v>
      </c>
      <c r="R4" s="14">
        <f>SUM(Q4*100/221)</f>
        <v>100</v>
      </c>
    </row>
    <row r="5" spans="1:18" ht="17.25" x14ac:dyDescent="0.3">
      <c r="A5" s="20">
        <v>1</v>
      </c>
      <c r="B5" s="29" t="s">
        <v>4</v>
      </c>
      <c r="C5" s="27">
        <v>15</v>
      </c>
      <c r="D5" s="27">
        <v>10</v>
      </c>
      <c r="E5" s="27">
        <v>17</v>
      </c>
      <c r="F5" s="27">
        <v>17</v>
      </c>
      <c r="G5" s="27">
        <v>12</v>
      </c>
      <c r="H5" s="27">
        <v>18</v>
      </c>
      <c r="I5" s="36">
        <v>0</v>
      </c>
      <c r="J5" s="2">
        <v>18</v>
      </c>
      <c r="K5" s="2">
        <v>0</v>
      </c>
      <c r="L5" s="2">
        <v>24</v>
      </c>
      <c r="M5" s="2">
        <v>19</v>
      </c>
      <c r="P5" s="14"/>
      <c r="Q5" s="14">
        <f>SUM(C5:P5)</f>
        <v>150</v>
      </c>
      <c r="R5" s="14">
        <f t="shared" ref="R5:R9" si="0">SUM(Q5*100/221)</f>
        <v>67.873303167420815</v>
      </c>
    </row>
    <row r="6" spans="1:18" ht="17.25" x14ac:dyDescent="0.3">
      <c r="A6" s="20">
        <v>2</v>
      </c>
      <c r="B6" s="29" t="s">
        <v>5</v>
      </c>
      <c r="C6" s="27">
        <v>15</v>
      </c>
      <c r="D6" s="27">
        <v>9</v>
      </c>
      <c r="E6" s="27">
        <v>17</v>
      </c>
      <c r="F6" s="27">
        <v>23</v>
      </c>
      <c r="G6" s="27">
        <v>21</v>
      </c>
      <c r="H6" s="36">
        <v>0</v>
      </c>
      <c r="I6" s="27">
        <v>26</v>
      </c>
      <c r="J6" s="2">
        <v>16</v>
      </c>
      <c r="K6" s="2">
        <v>21</v>
      </c>
      <c r="L6" s="39">
        <v>0</v>
      </c>
      <c r="M6" s="2">
        <v>16</v>
      </c>
      <c r="P6" s="14"/>
      <c r="Q6" s="14">
        <f>SUM(C6:P6)</f>
        <v>164</v>
      </c>
      <c r="R6" s="14">
        <f t="shared" si="0"/>
        <v>74.208144796380097</v>
      </c>
    </row>
    <row r="7" spans="1:18" ht="17.25" x14ac:dyDescent="0.3">
      <c r="A7" s="20">
        <v>3</v>
      </c>
      <c r="B7" s="30" t="s">
        <v>6</v>
      </c>
      <c r="C7" s="27">
        <v>15</v>
      </c>
      <c r="D7" s="27">
        <v>10</v>
      </c>
      <c r="E7" s="27">
        <v>17</v>
      </c>
      <c r="F7" s="27">
        <v>23</v>
      </c>
      <c r="G7" s="37">
        <v>0</v>
      </c>
      <c r="H7" s="27">
        <v>18</v>
      </c>
      <c r="I7" s="36">
        <v>0</v>
      </c>
      <c r="J7" s="2">
        <v>15</v>
      </c>
      <c r="K7" s="2">
        <v>19</v>
      </c>
      <c r="L7" s="2">
        <v>25</v>
      </c>
      <c r="M7" s="2">
        <v>17</v>
      </c>
      <c r="P7" s="17"/>
      <c r="Q7" s="14">
        <f>SUM(C7:P7)</f>
        <v>159</v>
      </c>
      <c r="R7" s="14">
        <f t="shared" si="0"/>
        <v>71.945701357466064</v>
      </c>
    </row>
    <row r="8" spans="1:18" ht="17.25" x14ac:dyDescent="0.3">
      <c r="A8" s="7">
        <v>4</v>
      </c>
      <c r="B8" s="16" t="s">
        <v>7</v>
      </c>
      <c r="C8" s="15">
        <v>15</v>
      </c>
      <c r="D8" s="15">
        <v>9</v>
      </c>
      <c r="E8" s="15">
        <v>17</v>
      </c>
      <c r="F8" s="15">
        <v>23</v>
      </c>
      <c r="G8" s="15">
        <v>23</v>
      </c>
      <c r="H8" s="35">
        <v>0</v>
      </c>
      <c r="I8" s="15">
        <v>26</v>
      </c>
      <c r="J8" s="2">
        <v>15</v>
      </c>
      <c r="K8" s="2">
        <v>20</v>
      </c>
      <c r="L8" s="15">
        <v>25</v>
      </c>
      <c r="M8" s="15">
        <v>19</v>
      </c>
      <c r="N8" s="15"/>
      <c r="O8" s="15"/>
      <c r="P8" s="17"/>
      <c r="Q8" s="14">
        <f>SUM(C8:P8)</f>
        <v>192</v>
      </c>
      <c r="R8" s="14">
        <f t="shared" si="0"/>
        <v>86.877828054298647</v>
      </c>
    </row>
    <row r="9" spans="1:18" ht="17.25" x14ac:dyDescent="0.3">
      <c r="A9" s="3"/>
      <c r="B9" s="3"/>
      <c r="C9" s="15"/>
      <c r="D9" s="15"/>
      <c r="E9" s="15"/>
      <c r="F9" s="15"/>
      <c r="G9" s="35" t="s">
        <v>9</v>
      </c>
      <c r="H9" s="35" t="s">
        <v>9</v>
      </c>
      <c r="I9" s="35" t="s">
        <v>9</v>
      </c>
      <c r="J9" s="15"/>
      <c r="K9" s="15"/>
      <c r="L9" s="35" t="s">
        <v>9</v>
      </c>
      <c r="M9" s="15"/>
      <c r="N9" s="15"/>
      <c r="O9" s="15"/>
      <c r="P9" s="14"/>
      <c r="Q9" s="14"/>
      <c r="R9" s="14">
        <f t="shared" si="0"/>
        <v>0</v>
      </c>
    </row>
    <row r="10" spans="1:18" ht="17.25" x14ac:dyDescent="0.3">
      <c r="R10" s="14">
        <f t="shared" ref="R10:R11" si="1">SUM(Q10*100/202)</f>
        <v>0</v>
      </c>
    </row>
    <row r="11" spans="1:18" ht="17.25" x14ac:dyDescent="0.3">
      <c r="R11" s="14">
        <f t="shared" si="1"/>
        <v>0</v>
      </c>
    </row>
    <row r="12" spans="1:18" ht="17.25" x14ac:dyDescent="0.3">
      <c r="R12" s="14">
        <f t="shared" ref="R12" si="2">SUM(Q12*100/107)</f>
        <v>0</v>
      </c>
    </row>
    <row r="13" spans="1:18" ht="17.25" x14ac:dyDescent="0.3">
      <c r="R13" s="14">
        <f t="shared" ref="R13" si="3">SUM(Q13*100/380)</f>
        <v>0</v>
      </c>
    </row>
  </sheetData>
  <mergeCells count="3">
    <mergeCell ref="A1:I1"/>
    <mergeCell ref="A2:I2"/>
    <mergeCell ref="A3:B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2023-05-08T10:57:35Z</dcterms:modified>
</cp:coreProperties>
</file>