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5" i="2"/>
  <c r="Q6"/>
  <c r="Q7"/>
  <c r="Q8"/>
  <c r="Q9"/>
  <c r="Q10"/>
  <c r="Q11"/>
  <c r="Q12"/>
  <c r="Q4"/>
  <c r="R5" i="1"/>
  <c r="R6"/>
  <c r="R7"/>
  <c r="R8"/>
  <c r="R9"/>
  <c r="R10"/>
  <c r="R4"/>
  <c r="R11"/>
  <c r="R12"/>
  <c r="R13"/>
  <c r="R14"/>
  <c r="Q13" i="2"/>
  <c r="Q14"/>
  <c r="R15" i="1"/>
  <c r="R16"/>
  <c r="Q15" i="2"/>
  <c r="Q16"/>
  <c r="P10"/>
  <c r="P9"/>
  <c r="P8"/>
  <c r="P7"/>
  <c r="P6"/>
  <c r="P5"/>
  <c r="P4"/>
  <c r="Q5" i="1" l="1"/>
  <c r="Q6"/>
  <c r="Q7"/>
  <c r="Q8"/>
  <c r="Q9"/>
  <c r="Q10"/>
  <c r="Q4"/>
</calcChain>
</file>

<file path=xl/sharedStrings.xml><?xml version="1.0" encoding="utf-8"?>
<sst xmlns="http://schemas.openxmlformats.org/spreadsheetml/2006/main" count="22" uniqueCount="11">
  <si>
    <t>02. SHALYATANTRA</t>
  </si>
  <si>
    <t>%</t>
  </si>
  <si>
    <t>SDM COLLEGE OF AYURVEDA, KUTHPADY, UDUPI</t>
  </si>
  <si>
    <t>Sub: Shalya</t>
  </si>
  <si>
    <t>Total</t>
  </si>
  <si>
    <t xml:space="preserve">Dr. Adarsh Manohar  Shahpurkar </t>
  </si>
  <si>
    <t xml:space="preserve">Dr. Parth Rameshbhai  Prajapati </t>
  </si>
  <si>
    <t xml:space="preserve">Dr. Harshitha M Rao </t>
  </si>
  <si>
    <t xml:space="preserve">Dr. Bhagya Shaji </t>
  </si>
  <si>
    <t xml:space="preserve">Dr Madhura N </t>
  </si>
  <si>
    <t>Dr. K Anushree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</si>
</sst>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/>
    <xf numFmtId="17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topLeftCell="A2" zoomScaleNormal="89" zoomScaleSheetLayoutView="100" workbookViewId="0">
      <selection activeCell="R4" sqref="R4:R10"/>
    </sheetView>
  </sheetViews>
  <sheetFormatPr defaultRowHeight="18.75" customHeight="1"/>
  <cols>
    <col min="1" max="1" width="3.85546875" customWidth="1"/>
    <col min="2" max="2" width="32.140625" customWidth="1"/>
    <col min="3" max="3" width="8.5703125" customWidth="1"/>
    <col min="4" max="4" width="8.42578125" customWidth="1"/>
    <col min="5" max="5" width="10.5703125" customWidth="1"/>
    <col min="6" max="6" width="9.7109375" customWidth="1"/>
    <col min="7" max="7" width="9.28515625" bestFit="1" customWidth="1"/>
    <col min="8" max="8" width="9.7109375" bestFit="1" customWidth="1"/>
    <col min="9" max="9" width="9.5703125" bestFit="1" customWidth="1"/>
    <col min="10" max="10" width="9.140625" customWidth="1"/>
    <col min="11" max="11" width="8.5703125" customWidth="1"/>
    <col min="12" max="12" width="10" customWidth="1"/>
    <col min="13" max="13" width="10.140625" customWidth="1"/>
    <col min="14" max="15" width="9.28515625" customWidth="1"/>
    <col min="16" max="16" width="8.42578125" customWidth="1"/>
    <col min="18" max="18" width="5.85546875" style="7" customWidth="1"/>
    <col min="21" max="22" width="3.5703125" customWidth="1"/>
  </cols>
  <sheetData>
    <row r="1" spans="1:21" ht="18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2" spans="1:21" ht="18.75" customHeight="1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0"/>
      <c r="M2" s="10"/>
      <c r="N2" s="10"/>
      <c r="O2" s="16"/>
      <c r="P2" s="8"/>
    </row>
    <row r="3" spans="1:21" s="3" customFormat="1" ht="18.75" customHeight="1">
      <c r="A3" s="1"/>
      <c r="B3" s="1"/>
      <c r="C3" s="14">
        <v>44621</v>
      </c>
      <c r="D3" s="14">
        <v>44652</v>
      </c>
      <c r="E3" s="14">
        <v>44682</v>
      </c>
      <c r="F3" s="14">
        <v>44713</v>
      </c>
      <c r="G3" s="14">
        <v>44743</v>
      </c>
      <c r="H3" s="14">
        <v>44774</v>
      </c>
      <c r="I3" s="14">
        <v>44805</v>
      </c>
      <c r="J3" s="14">
        <v>44835</v>
      </c>
      <c r="K3" s="14">
        <v>44866</v>
      </c>
      <c r="L3" s="14">
        <v>44896</v>
      </c>
      <c r="M3" s="14">
        <v>44927</v>
      </c>
      <c r="N3" s="14"/>
      <c r="O3" s="14"/>
      <c r="P3" s="14"/>
      <c r="Q3" s="1" t="s">
        <v>4</v>
      </c>
      <c r="R3" s="2" t="s">
        <v>1</v>
      </c>
    </row>
    <row r="4" spans="1:21" ht="18.75" customHeight="1">
      <c r="A4" s="11" t="s">
        <v>0</v>
      </c>
      <c r="B4" s="2"/>
      <c r="C4" s="9">
        <v>0</v>
      </c>
      <c r="D4" s="9">
        <v>0</v>
      </c>
      <c r="E4" s="9">
        <v>11</v>
      </c>
      <c r="F4" s="9">
        <v>14</v>
      </c>
      <c r="G4" s="9">
        <v>15</v>
      </c>
      <c r="H4" s="9">
        <v>11</v>
      </c>
      <c r="I4" s="9">
        <v>12</v>
      </c>
      <c r="J4" s="9">
        <v>12</v>
      </c>
      <c r="K4" s="9">
        <v>11</v>
      </c>
      <c r="L4" s="9">
        <v>11</v>
      </c>
      <c r="M4" s="9">
        <v>9</v>
      </c>
      <c r="N4" s="9"/>
      <c r="O4" s="9"/>
      <c r="P4" s="9"/>
      <c r="Q4" s="5">
        <f t="shared" ref="Q4:Q10" si="0">SUM(C4:P4)</f>
        <v>106</v>
      </c>
      <c r="R4" s="6">
        <f>SUM(Q4*100/106)</f>
        <v>100</v>
      </c>
      <c r="S4" s="4"/>
      <c r="T4" s="4"/>
      <c r="U4" s="4"/>
    </row>
    <row r="5" spans="1:21" ht="18.75" customHeight="1">
      <c r="A5" s="12">
        <v>1</v>
      </c>
      <c r="B5" s="17" t="s">
        <v>5</v>
      </c>
      <c r="C5" s="4">
        <v>0</v>
      </c>
      <c r="D5" s="4">
        <v>0</v>
      </c>
      <c r="E5" s="4">
        <v>11</v>
      </c>
      <c r="F5" s="4">
        <v>13</v>
      </c>
      <c r="G5" s="4">
        <v>14</v>
      </c>
      <c r="H5" s="4">
        <v>9</v>
      </c>
      <c r="I5" s="4">
        <v>11</v>
      </c>
      <c r="J5" s="4">
        <v>11</v>
      </c>
      <c r="K5" s="4">
        <v>11</v>
      </c>
      <c r="L5" s="4">
        <v>10</v>
      </c>
      <c r="M5" s="4">
        <v>9</v>
      </c>
      <c r="N5" s="4"/>
      <c r="O5" s="4"/>
      <c r="P5" s="4"/>
      <c r="Q5" s="6">
        <f t="shared" si="0"/>
        <v>99</v>
      </c>
      <c r="R5" s="6">
        <f t="shared" ref="R5:R10" si="1">SUM(Q5*100/106)</f>
        <v>93.396226415094333</v>
      </c>
      <c r="S5" s="4"/>
      <c r="T5" s="4"/>
      <c r="U5" s="4"/>
    </row>
    <row r="6" spans="1:21" ht="18.75" customHeight="1">
      <c r="A6" s="12">
        <v>2</v>
      </c>
      <c r="B6" s="17" t="s">
        <v>6</v>
      </c>
      <c r="C6" s="4">
        <v>0</v>
      </c>
      <c r="D6" s="4">
        <v>0</v>
      </c>
      <c r="E6" s="4">
        <v>11</v>
      </c>
      <c r="F6" s="4">
        <v>14</v>
      </c>
      <c r="G6" s="4">
        <v>13</v>
      </c>
      <c r="H6" s="4">
        <v>10</v>
      </c>
      <c r="I6" s="4">
        <v>12</v>
      </c>
      <c r="J6" s="4">
        <v>4</v>
      </c>
      <c r="K6" s="4">
        <v>10</v>
      </c>
      <c r="L6" s="4">
        <v>8</v>
      </c>
      <c r="M6" s="4">
        <v>9</v>
      </c>
      <c r="N6" s="4"/>
      <c r="O6" s="4"/>
      <c r="P6" s="4"/>
      <c r="Q6" s="6">
        <f t="shared" si="0"/>
        <v>91</v>
      </c>
      <c r="R6" s="6">
        <f t="shared" si="1"/>
        <v>85.84905660377359</v>
      </c>
      <c r="S6" s="4"/>
      <c r="T6" s="4"/>
      <c r="U6" s="4"/>
    </row>
    <row r="7" spans="1:21" ht="18.75" customHeight="1">
      <c r="A7" s="12">
        <v>3</v>
      </c>
      <c r="B7" s="17" t="s">
        <v>7</v>
      </c>
      <c r="C7" s="4">
        <v>0</v>
      </c>
      <c r="D7" s="4">
        <v>0</v>
      </c>
      <c r="E7" s="4">
        <v>10</v>
      </c>
      <c r="F7" s="4">
        <v>12</v>
      </c>
      <c r="G7" s="4">
        <v>15</v>
      </c>
      <c r="H7" s="4">
        <v>11</v>
      </c>
      <c r="I7" s="4">
        <v>11</v>
      </c>
      <c r="J7" s="4">
        <v>12</v>
      </c>
      <c r="K7" s="4">
        <v>11</v>
      </c>
      <c r="L7" s="4">
        <v>10</v>
      </c>
      <c r="M7" s="4">
        <v>9</v>
      </c>
      <c r="N7" s="4"/>
      <c r="O7" s="4"/>
      <c r="P7" s="4"/>
      <c r="Q7" s="6">
        <f t="shared" si="0"/>
        <v>101</v>
      </c>
      <c r="R7" s="6">
        <f t="shared" si="1"/>
        <v>95.283018867924525</v>
      </c>
      <c r="S7" s="4"/>
      <c r="T7" s="4"/>
      <c r="U7" s="4"/>
    </row>
    <row r="8" spans="1:21" ht="18.75" customHeight="1">
      <c r="A8" s="12">
        <v>4</v>
      </c>
      <c r="B8" s="17" t="s">
        <v>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9</v>
      </c>
      <c r="N8" s="4"/>
      <c r="O8" s="4"/>
      <c r="P8" s="4"/>
      <c r="Q8" s="6">
        <f t="shared" si="0"/>
        <v>9</v>
      </c>
      <c r="R8" s="6">
        <f t="shared" si="1"/>
        <v>8.4905660377358494</v>
      </c>
      <c r="S8" s="4"/>
      <c r="T8" s="4"/>
      <c r="U8" s="4"/>
    </row>
    <row r="9" spans="1:21" ht="18.75" customHeight="1">
      <c r="A9" s="12">
        <v>5</v>
      </c>
      <c r="B9" s="17" t="s">
        <v>9</v>
      </c>
      <c r="C9" s="4">
        <v>0</v>
      </c>
      <c r="D9" s="4">
        <v>0</v>
      </c>
      <c r="E9" s="4">
        <v>11</v>
      </c>
      <c r="F9" s="4">
        <v>14</v>
      </c>
      <c r="G9" s="4">
        <v>15</v>
      </c>
      <c r="H9" s="4">
        <v>11</v>
      </c>
      <c r="I9" s="4">
        <v>7</v>
      </c>
      <c r="J9" s="4">
        <v>9</v>
      </c>
      <c r="K9" s="4">
        <v>11</v>
      </c>
      <c r="L9" s="4">
        <v>9</v>
      </c>
      <c r="M9" s="4">
        <v>9</v>
      </c>
      <c r="N9" s="4"/>
      <c r="O9" s="4"/>
      <c r="P9" s="4"/>
      <c r="Q9" s="6">
        <f t="shared" si="0"/>
        <v>96</v>
      </c>
      <c r="R9" s="6">
        <f t="shared" si="1"/>
        <v>90.566037735849051</v>
      </c>
      <c r="S9" s="4"/>
      <c r="T9" s="4"/>
      <c r="U9" s="4"/>
    </row>
    <row r="10" spans="1:21" ht="18.75" customHeight="1">
      <c r="A10" s="12">
        <v>6</v>
      </c>
      <c r="B10" s="17" t="s">
        <v>10</v>
      </c>
      <c r="C10" s="4">
        <v>0</v>
      </c>
      <c r="D10" s="4">
        <v>0</v>
      </c>
      <c r="E10" s="4">
        <v>10</v>
      </c>
      <c r="F10" s="4">
        <v>14</v>
      </c>
      <c r="G10" s="4">
        <v>14</v>
      </c>
      <c r="H10" s="4">
        <v>11</v>
      </c>
      <c r="I10" s="4">
        <v>10</v>
      </c>
      <c r="J10" s="4">
        <v>11</v>
      </c>
      <c r="K10" s="4">
        <v>11</v>
      </c>
      <c r="L10" s="4">
        <v>7</v>
      </c>
      <c r="M10" s="4">
        <v>9</v>
      </c>
      <c r="N10" s="4"/>
      <c r="O10" s="4"/>
      <c r="P10" s="4"/>
      <c r="Q10" s="6">
        <f t="shared" si="0"/>
        <v>97</v>
      </c>
      <c r="R10" s="6">
        <f t="shared" si="1"/>
        <v>91.509433962264154</v>
      </c>
      <c r="S10" s="4"/>
      <c r="T10" s="4"/>
      <c r="U10" s="4"/>
    </row>
    <row r="11" spans="1:21" ht="18.75" customHeight="1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>
        <f t="shared" ref="R11:R13" si="2">SUM(Q11*100/97)</f>
        <v>0</v>
      </c>
      <c r="S11" s="4"/>
      <c r="T11" s="4"/>
      <c r="U11" s="4"/>
    </row>
    <row r="12" spans="1:21" ht="18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>
        <f t="shared" si="2"/>
        <v>0</v>
      </c>
      <c r="S12" s="4"/>
      <c r="T12" s="4"/>
      <c r="U12" s="4"/>
    </row>
    <row r="13" spans="1:21" ht="18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>
        <f t="shared" si="2"/>
        <v>0</v>
      </c>
      <c r="S13" s="4"/>
      <c r="T13" s="4"/>
      <c r="U13" s="4"/>
    </row>
    <row r="14" spans="1:21" ht="18.7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>
        <f t="shared" ref="R14" si="3">SUM(Q14*100/11)</f>
        <v>0</v>
      </c>
      <c r="S14" s="4"/>
      <c r="T14" s="4"/>
      <c r="U14" s="4"/>
    </row>
    <row r="15" spans="1:21" ht="18.7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>
        <f t="shared" ref="R15:R16" si="4">SUM(Q15*100/90)</f>
        <v>0</v>
      </c>
      <c r="S15" s="4"/>
      <c r="T15" s="4"/>
      <c r="U15" s="4"/>
    </row>
    <row r="16" spans="1:21" ht="18.75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>
        <f t="shared" si="4"/>
        <v>0</v>
      </c>
      <c r="S16" s="4"/>
      <c r="T16" s="4"/>
      <c r="U16" s="4"/>
    </row>
    <row r="17" spans="3:21" ht="18.7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 ht="18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3:21" ht="18.7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8.7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3:21" ht="18.7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3:21" ht="18.7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3:21" ht="18.7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3:21" ht="18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3:21" ht="18.7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3:21" ht="18.7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3:21" ht="18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3:21" ht="18.7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3:21" ht="18.7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3:21" ht="18.75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3:21" ht="18.75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3:21" ht="18.7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ht="18.75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 ht="18.7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 ht="18.7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ht="18.7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ht="18.75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ht="18.7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ht="18.7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ht="18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ht="18.7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ht="18.7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ht="18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ht="18.7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ht="18.7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mergeCells count="2">
    <mergeCell ref="A1:J1"/>
    <mergeCell ref="A2:K2"/>
  </mergeCells>
  <printOptions gridLines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Q4" sqref="Q4:Q12"/>
    </sheetView>
  </sheetViews>
  <sheetFormatPr defaultRowHeight="15"/>
  <cols>
    <col min="1" max="1" width="4.7109375" customWidth="1"/>
    <col min="2" max="2" width="33" customWidth="1"/>
    <col min="3" max="3" width="10.28515625" customWidth="1"/>
    <col min="17" max="17" width="6.5703125" customWidth="1"/>
  </cols>
  <sheetData>
    <row r="1" spans="1:17" ht="15.7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Q1" s="7"/>
    </row>
    <row r="2" spans="1:17" ht="15.7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5"/>
      <c r="M2" s="15"/>
      <c r="N2" s="15"/>
      <c r="O2" s="15"/>
      <c r="Q2" s="7"/>
    </row>
    <row r="3" spans="1:17" ht="15.75">
      <c r="A3" s="1"/>
      <c r="B3" s="1"/>
      <c r="C3" s="14">
        <v>44621</v>
      </c>
      <c r="D3" s="14">
        <v>44652</v>
      </c>
      <c r="E3" s="14">
        <v>44682</v>
      </c>
      <c r="F3" s="14">
        <v>44713</v>
      </c>
      <c r="G3" s="14">
        <v>44743</v>
      </c>
      <c r="H3" s="14">
        <v>44774</v>
      </c>
      <c r="I3" s="14">
        <v>44805</v>
      </c>
      <c r="J3" s="14">
        <v>44835</v>
      </c>
      <c r="K3" s="14">
        <v>44866</v>
      </c>
      <c r="L3" s="14">
        <v>44896</v>
      </c>
      <c r="M3" s="14">
        <v>44927</v>
      </c>
      <c r="N3" s="14"/>
      <c r="O3" s="3"/>
      <c r="P3" s="1" t="s">
        <v>4</v>
      </c>
      <c r="Q3" s="2" t="s">
        <v>1</v>
      </c>
    </row>
    <row r="4" spans="1:17" ht="15.75">
      <c r="A4" s="11" t="s">
        <v>0</v>
      </c>
      <c r="B4" s="2"/>
      <c r="C4" s="9">
        <v>26</v>
      </c>
      <c r="D4" s="9">
        <v>25</v>
      </c>
      <c r="E4" s="9">
        <v>25</v>
      </c>
      <c r="F4" s="9">
        <v>26</v>
      </c>
      <c r="G4" s="9">
        <v>25</v>
      </c>
      <c r="H4" s="9">
        <v>23</v>
      </c>
      <c r="I4" s="9">
        <v>21</v>
      </c>
      <c r="J4" s="9">
        <v>20</v>
      </c>
      <c r="K4" s="9">
        <v>24</v>
      </c>
      <c r="L4" s="9">
        <v>27</v>
      </c>
      <c r="M4" s="9">
        <v>24</v>
      </c>
      <c r="N4" s="9"/>
      <c r="O4" s="9"/>
      <c r="P4" s="5">
        <f t="shared" ref="P4:P10" si="0">SUM(C4:O4)</f>
        <v>266</v>
      </c>
      <c r="Q4" s="6">
        <f>SUM(P4*100/266)</f>
        <v>100</v>
      </c>
    </row>
    <row r="5" spans="1:17" ht="15.75">
      <c r="A5" s="12">
        <v>1</v>
      </c>
      <c r="B5" s="17" t="s">
        <v>5</v>
      </c>
      <c r="C5" s="4">
        <v>26</v>
      </c>
      <c r="D5" s="4">
        <v>19</v>
      </c>
      <c r="E5" s="4">
        <v>25</v>
      </c>
      <c r="F5" s="4">
        <v>26</v>
      </c>
      <c r="G5" s="4">
        <v>25</v>
      </c>
      <c r="H5" s="4">
        <v>21</v>
      </c>
      <c r="I5" s="4">
        <v>20</v>
      </c>
      <c r="J5" s="4">
        <v>20</v>
      </c>
      <c r="K5" s="4">
        <v>20</v>
      </c>
      <c r="L5" s="4">
        <v>22</v>
      </c>
      <c r="M5" s="4">
        <v>24</v>
      </c>
      <c r="N5" s="4"/>
      <c r="O5" s="4"/>
      <c r="P5" s="6">
        <f t="shared" si="0"/>
        <v>248</v>
      </c>
      <c r="Q5" s="6">
        <f t="shared" ref="Q5:Q12" si="1">SUM(P5*100/266)</f>
        <v>93.233082706766922</v>
      </c>
    </row>
    <row r="6" spans="1:17" ht="15.75">
      <c r="A6" s="12">
        <v>2</v>
      </c>
      <c r="B6" s="17" t="s">
        <v>6</v>
      </c>
      <c r="C6" s="4">
        <v>16</v>
      </c>
      <c r="D6" s="4">
        <v>14</v>
      </c>
      <c r="E6" s="4">
        <v>25</v>
      </c>
      <c r="F6" s="4">
        <v>26</v>
      </c>
      <c r="G6" s="4">
        <v>23</v>
      </c>
      <c r="H6" s="4">
        <v>23</v>
      </c>
      <c r="I6" s="4">
        <v>21</v>
      </c>
      <c r="J6" s="4">
        <v>8</v>
      </c>
      <c r="K6" s="4">
        <v>20</v>
      </c>
      <c r="L6" s="4">
        <v>20</v>
      </c>
      <c r="M6" s="4">
        <v>24</v>
      </c>
      <c r="N6" s="4"/>
      <c r="O6" s="4"/>
      <c r="P6" s="6">
        <f t="shared" si="0"/>
        <v>220</v>
      </c>
      <c r="Q6" s="6">
        <f t="shared" si="1"/>
        <v>82.706766917293237</v>
      </c>
    </row>
    <row r="7" spans="1:17" ht="15.75">
      <c r="A7" s="12">
        <v>3</v>
      </c>
      <c r="B7" s="17" t="s">
        <v>7</v>
      </c>
      <c r="C7" s="4">
        <v>26</v>
      </c>
      <c r="D7" s="4">
        <v>23</v>
      </c>
      <c r="E7" s="4">
        <v>24</v>
      </c>
      <c r="F7" s="4">
        <v>20</v>
      </c>
      <c r="G7" s="4">
        <v>24</v>
      </c>
      <c r="H7" s="4">
        <v>23</v>
      </c>
      <c r="I7" s="4">
        <v>20</v>
      </c>
      <c r="J7" s="4">
        <v>20</v>
      </c>
      <c r="K7" s="4">
        <v>24</v>
      </c>
      <c r="L7" s="4">
        <v>25</v>
      </c>
      <c r="M7" s="4">
        <v>24</v>
      </c>
      <c r="N7" s="4"/>
      <c r="O7" s="4"/>
      <c r="P7" s="6">
        <f t="shared" si="0"/>
        <v>253</v>
      </c>
      <c r="Q7" s="6">
        <f t="shared" si="1"/>
        <v>95.112781954887211</v>
      </c>
    </row>
    <row r="8" spans="1:17" ht="15.75">
      <c r="A8" s="12">
        <v>4</v>
      </c>
      <c r="B8" s="17" t="s">
        <v>8</v>
      </c>
      <c r="C8" s="4">
        <v>12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/>
      <c r="O8" s="4"/>
      <c r="P8" s="6">
        <f t="shared" si="0"/>
        <v>12</v>
      </c>
      <c r="Q8" s="6">
        <f t="shared" si="1"/>
        <v>4.511278195488722</v>
      </c>
    </row>
    <row r="9" spans="1:17" ht="15.75">
      <c r="A9" s="12">
        <v>5</v>
      </c>
      <c r="B9" s="17" t="s">
        <v>9</v>
      </c>
      <c r="C9" s="4">
        <v>0</v>
      </c>
      <c r="D9" s="4">
        <v>0</v>
      </c>
      <c r="E9" s="4">
        <v>25</v>
      </c>
      <c r="F9" s="4">
        <v>26</v>
      </c>
      <c r="G9" s="4">
        <v>24</v>
      </c>
      <c r="H9" s="4">
        <v>20</v>
      </c>
      <c r="I9" s="4">
        <v>16</v>
      </c>
      <c r="J9" s="4">
        <v>14</v>
      </c>
      <c r="K9" s="4">
        <v>24</v>
      </c>
      <c r="L9" s="4">
        <v>24</v>
      </c>
      <c r="M9" s="4">
        <v>18</v>
      </c>
      <c r="N9" s="4"/>
      <c r="O9" s="4"/>
      <c r="P9" s="6">
        <f t="shared" si="0"/>
        <v>191</v>
      </c>
      <c r="Q9" s="6">
        <f t="shared" si="1"/>
        <v>71.804511278195491</v>
      </c>
    </row>
    <row r="10" spans="1:17" ht="15.75">
      <c r="A10" s="12">
        <v>6</v>
      </c>
      <c r="B10" s="17" t="s">
        <v>10</v>
      </c>
      <c r="C10" s="4">
        <v>0</v>
      </c>
      <c r="D10" s="4">
        <v>22</v>
      </c>
      <c r="E10" s="4">
        <v>24</v>
      </c>
      <c r="F10" s="4">
        <v>25</v>
      </c>
      <c r="G10" s="4">
        <v>22</v>
      </c>
      <c r="H10" s="4">
        <v>21</v>
      </c>
      <c r="I10" s="4">
        <v>19</v>
      </c>
      <c r="J10" s="4">
        <v>19</v>
      </c>
      <c r="K10" s="4">
        <v>24</v>
      </c>
      <c r="L10" s="4">
        <v>20</v>
      </c>
      <c r="M10" s="4">
        <v>24</v>
      </c>
      <c r="N10" s="4"/>
      <c r="O10" s="4"/>
      <c r="P10" s="6">
        <f t="shared" si="0"/>
        <v>220</v>
      </c>
      <c r="Q10" s="6">
        <f t="shared" si="1"/>
        <v>82.706766917293237</v>
      </c>
    </row>
    <row r="11" spans="1:17" ht="15.75">
      <c r="Q11" s="6">
        <f t="shared" si="1"/>
        <v>0</v>
      </c>
    </row>
    <row r="12" spans="1:17" ht="15.75">
      <c r="Q12" s="6">
        <f t="shared" si="1"/>
        <v>0</v>
      </c>
    </row>
    <row r="13" spans="1:17" ht="15.75">
      <c r="Q13" s="6">
        <f t="shared" ref="Q13:Q14" si="2">SUM(P13*100/51)</f>
        <v>0</v>
      </c>
    </row>
    <row r="14" spans="1:17" ht="15.75">
      <c r="Q14" s="6">
        <f t="shared" si="2"/>
        <v>0</v>
      </c>
    </row>
    <row r="15" spans="1:17" ht="15.75">
      <c r="Q15" s="6">
        <f t="shared" ref="Q15:Q16" si="3">SUM(P15*100/123)</f>
        <v>0</v>
      </c>
    </row>
    <row r="16" spans="1:17" ht="15.75">
      <c r="Q16" s="6">
        <f t="shared" si="3"/>
        <v>0</v>
      </c>
    </row>
  </sheetData>
  <mergeCells count="2">
    <mergeCell ref="A1:J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2023-02-13T10:09:18Z</dcterms:modified>
</cp:coreProperties>
</file>