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769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6" i="2"/>
  <c r="R7"/>
  <c r="R8"/>
  <c r="R9"/>
  <c r="R5"/>
  <c r="R5" i="1"/>
  <c r="R6"/>
  <c r="R7"/>
  <c r="R8"/>
  <c r="R4"/>
  <c r="R9"/>
  <c r="R10"/>
  <c r="R11"/>
  <c r="R12"/>
  <c r="Q8" i="2" l="1"/>
  <c r="Q7"/>
  <c r="Q6"/>
  <c r="Q5"/>
  <c r="R13" i="1" l="1"/>
  <c r="R14"/>
  <c r="R15"/>
  <c r="R16" l="1"/>
  <c r="Q5" l="1"/>
  <c r="Q6"/>
  <c r="Q7"/>
  <c r="Q8"/>
  <c r="Q4"/>
</calcChain>
</file>

<file path=xl/sharedStrings.xml><?xml version="1.0" encoding="utf-8"?>
<sst xmlns="http://schemas.openxmlformats.org/spreadsheetml/2006/main" count="19" uniqueCount="10">
  <si>
    <t>SDM COLLEGE OF AYURVEDA, KUTHPADY, UDUPI</t>
  </si>
  <si>
    <t xml:space="preserve">List of Ist Year Students MD/MS (Ayu) </t>
  </si>
  <si>
    <t>Total</t>
  </si>
  <si>
    <t>%</t>
  </si>
  <si>
    <t>AGADATANTRA</t>
  </si>
  <si>
    <t>Agadatantra (Practical)</t>
  </si>
  <si>
    <t xml:space="preserve">Dr. Arundathi Prasad </t>
  </si>
  <si>
    <t xml:space="preserve">Dr. R Moumita Tiwari </t>
  </si>
  <si>
    <t>Dr. Vidya S Kukanur</t>
  </si>
  <si>
    <t>Clinical Orientation Program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</si>
</sst>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6"/>
      <name val="Calibri"/>
      <family val="2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2"/>
      <name val="Bookman Old Style"/>
      <family val="1"/>
    </font>
    <font>
      <b/>
      <sz val="13"/>
      <color theme="1"/>
      <name val="Bookman Old Style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9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17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opLeftCell="A2" workbookViewId="0">
      <selection activeCell="R4" sqref="R4:R8"/>
    </sheetView>
  </sheetViews>
  <sheetFormatPr defaultRowHeight="15.75"/>
  <cols>
    <col min="1" max="1" width="4.5703125" style="2" customWidth="1"/>
    <col min="2" max="2" width="36.7109375" style="2" customWidth="1"/>
    <col min="3" max="3" width="7.28515625" style="2" customWidth="1"/>
    <col min="4" max="4" width="12.5703125" style="13" customWidth="1"/>
    <col min="5" max="5" width="9.140625" style="13" customWidth="1"/>
    <col min="6" max="6" width="8.5703125" style="13" customWidth="1"/>
    <col min="7" max="7" width="8.85546875" style="13" customWidth="1"/>
    <col min="8" max="8" width="9.42578125" style="13" customWidth="1"/>
    <col min="9" max="9" width="9.7109375" style="13" customWidth="1"/>
    <col min="10" max="12" width="9.140625" style="13" customWidth="1"/>
    <col min="13" max="16" width="8.85546875" style="13" customWidth="1"/>
    <col min="17" max="17" width="6" style="1" customWidth="1"/>
    <col min="18" max="18" width="5.85546875" style="1" customWidth="1"/>
    <col min="19" max="16384" width="9.140625" style="2"/>
  </cols>
  <sheetData>
    <row r="1" spans="1:27" ht="2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28"/>
      <c r="L1" s="28"/>
      <c r="M1" s="16"/>
      <c r="N1" s="16"/>
      <c r="O1" s="16"/>
      <c r="P1" s="16"/>
      <c r="S1" s="3"/>
      <c r="T1" s="3"/>
      <c r="U1" s="3"/>
      <c r="V1" s="3"/>
      <c r="W1" s="3"/>
      <c r="X1" s="3"/>
      <c r="Y1" s="3"/>
      <c r="Z1" s="3"/>
      <c r="AA1" s="3"/>
    </row>
    <row r="2" spans="1:27" ht="2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28"/>
      <c r="L2" s="28"/>
      <c r="M2" s="16"/>
      <c r="N2" s="16"/>
      <c r="O2" s="16"/>
      <c r="P2" s="16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5">
      <c r="A3" s="6"/>
      <c r="B3" s="6"/>
      <c r="C3" s="10">
        <v>44621</v>
      </c>
      <c r="D3" s="10">
        <v>44652</v>
      </c>
      <c r="E3" s="10">
        <v>44682</v>
      </c>
      <c r="F3" s="10">
        <v>44713</v>
      </c>
      <c r="G3" s="10">
        <v>44743</v>
      </c>
      <c r="H3" s="10">
        <v>44774</v>
      </c>
      <c r="I3" s="10">
        <v>44805</v>
      </c>
      <c r="J3" s="10">
        <v>44835</v>
      </c>
      <c r="K3" s="10">
        <v>44866</v>
      </c>
      <c r="L3" s="10">
        <v>44896</v>
      </c>
      <c r="M3" s="10">
        <v>44927</v>
      </c>
      <c r="N3" s="10"/>
      <c r="O3" s="10"/>
      <c r="P3" s="10"/>
      <c r="Q3" s="4" t="s">
        <v>2</v>
      </c>
      <c r="R3" s="4" t="s">
        <v>3</v>
      </c>
    </row>
    <row r="4" spans="1:27" s="7" customFormat="1" ht="16.5">
      <c r="A4" s="8">
        <v>13</v>
      </c>
      <c r="B4" s="9" t="s">
        <v>4</v>
      </c>
      <c r="D4" s="26">
        <v>0</v>
      </c>
      <c r="E4" s="11">
        <v>22</v>
      </c>
      <c r="F4" s="11">
        <v>19</v>
      </c>
      <c r="G4" s="11">
        <v>24</v>
      </c>
      <c r="H4" s="11">
        <v>22</v>
      </c>
      <c r="I4" s="11">
        <v>26</v>
      </c>
      <c r="J4" s="11">
        <v>22</v>
      </c>
      <c r="K4" s="11">
        <v>21</v>
      </c>
      <c r="L4" s="11">
        <v>22</v>
      </c>
      <c r="M4" s="11">
        <v>22</v>
      </c>
      <c r="N4" s="11"/>
      <c r="O4" s="5"/>
      <c r="P4" s="5"/>
      <c r="Q4" s="17">
        <f>SUM(D4:P4)</f>
        <v>200</v>
      </c>
      <c r="R4" s="18">
        <f>SUM(Q4*100/200)</f>
        <v>100</v>
      </c>
      <c r="S4" s="5"/>
      <c r="T4" s="5"/>
      <c r="U4" s="5"/>
      <c r="V4" s="5"/>
      <c r="W4" s="5"/>
    </row>
    <row r="5" spans="1:27" s="15" customFormat="1">
      <c r="A5" s="19">
        <v>1</v>
      </c>
      <c r="B5" s="31" t="s">
        <v>6</v>
      </c>
      <c r="D5" s="27">
        <v>0</v>
      </c>
      <c r="E5" s="14">
        <v>22</v>
      </c>
      <c r="F5" s="14">
        <v>9</v>
      </c>
      <c r="G5" s="14">
        <v>24</v>
      </c>
      <c r="H5" s="14">
        <v>20</v>
      </c>
      <c r="I5" s="14">
        <v>17</v>
      </c>
      <c r="J5" s="14">
        <v>22</v>
      </c>
      <c r="K5" s="14">
        <v>12</v>
      </c>
      <c r="L5" s="14">
        <v>22</v>
      </c>
      <c r="M5" s="14">
        <v>20</v>
      </c>
      <c r="N5" s="14"/>
      <c r="O5" s="21"/>
      <c r="P5" s="23"/>
      <c r="Q5" s="18">
        <f>SUM(D5:P5)</f>
        <v>168</v>
      </c>
      <c r="R5" s="18">
        <f t="shared" ref="R5:R8" si="0">SUM(Q5*100/200)</f>
        <v>84</v>
      </c>
    </row>
    <row r="6" spans="1:27">
      <c r="A6" s="19">
        <v>2</v>
      </c>
      <c r="B6" s="31" t="s">
        <v>7</v>
      </c>
      <c r="D6" s="27">
        <v>0</v>
      </c>
      <c r="E6" s="12">
        <v>21</v>
      </c>
      <c r="F6" s="12">
        <v>19</v>
      </c>
      <c r="G6" s="12">
        <v>23</v>
      </c>
      <c r="H6" s="12">
        <v>22</v>
      </c>
      <c r="I6" s="12">
        <v>21</v>
      </c>
      <c r="J6" s="12">
        <v>0</v>
      </c>
      <c r="K6" s="12">
        <v>21</v>
      </c>
      <c r="L6" s="12">
        <v>22</v>
      </c>
      <c r="M6" s="12">
        <v>21</v>
      </c>
      <c r="N6" s="12"/>
      <c r="O6" s="12"/>
      <c r="Q6" s="18">
        <f>SUM(D6:P6)</f>
        <v>170</v>
      </c>
      <c r="R6" s="18">
        <f t="shared" si="0"/>
        <v>85</v>
      </c>
    </row>
    <row r="7" spans="1:27" s="3" customFormat="1">
      <c r="A7" s="20">
        <v>3</v>
      </c>
      <c r="B7" s="32" t="s">
        <v>8</v>
      </c>
      <c r="D7" s="27">
        <v>0</v>
      </c>
      <c r="E7" s="12">
        <v>22</v>
      </c>
      <c r="F7" s="12">
        <v>19</v>
      </c>
      <c r="G7" s="12">
        <v>23</v>
      </c>
      <c r="H7" s="12">
        <v>21</v>
      </c>
      <c r="I7" s="12">
        <v>26</v>
      </c>
      <c r="J7" s="12">
        <v>16</v>
      </c>
      <c r="K7" s="12">
        <v>19</v>
      </c>
      <c r="L7" s="12">
        <v>22</v>
      </c>
      <c r="M7" s="12">
        <v>20</v>
      </c>
      <c r="N7" s="12"/>
      <c r="O7" s="12"/>
      <c r="P7" s="12"/>
      <c r="Q7" s="18">
        <f>SUM(D7:P7)</f>
        <v>188</v>
      </c>
      <c r="R7" s="18">
        <f t="shared" si="0"/>
        <v>94</v>
      </c>
    </row>
    <row r="8" spans="1:27" s="3" customFormat="1" ht="38.25">
      <c r="A8" s="20"/>
      <c r="B8" s="29"/>
      <c r="D8" s="35" t="s">
        <v>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8">
        <f>SUM(D8:P8)</f>
        <v>0</v>
      </c>
      <c r="R8" s="18">
        <f t="shared" si="0"/>
        <v>0</v>
      </c>
    </row>
    <row r="9" spans="1:27" ht="15">
      <c r="B9" s="25"/>
      <c r="C9" s="2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8"/>
      <c r="R9" s="18">
        <f t="shared" ref="R9" si="1">SUM(Q9*100/65)</f>
        <v>0</v>
      </c>
    </row>
    <row r="10" spans="1:27" ht="15">
      <c r="B10" s="24"/>
      <c r="Q10" s="18"/>
      <c r="R10" s="18">
        <f t="shared" ref="R10:R11" si="2">SUM(Q10*100/114)</f>
        <v>0</v>
      </c>
    </row>
    <row r="11" spans="1:27" ht="15">
      <c r="B11" s="24"/>
      <c r="Q11" s="18"/>
      <c r="R11" s="18">
        <f t="shared" si="2"/>
        <v>0</v>
      </c>
    </row>
    <row r="12" spans="1:27" ht="15">
      <c r="B12" s="24"/>
      <c r="Q12" s="18"/>
      <c r="R12" s="18">
        <f t="shared" ref="R12" si="3">SUM(Q12*100/69)</f>
        <v>0</v>
      </c>
    </row>
    <row r="13" spans="1:27">
      <c r="B13" s="30"/>
      <c r="C13" s="13"/>
      <c r="P13" s="1"/>
      <c r="Q13" s="18"/>
      <c r="R13" s="18">
        <f t="shared" ref="R13:R15" si="4">SUM(Q13*100/130)</f>
        <v>0</v>
      </c>
    </row>
    <row r="14" spans="1:27">
      <c r="B14" s="30"/>
      <c r="C14" s="13"/>
      <c r="P14" s="1"/>
      <c r="Q14" s="18"/>
      <c r="R14" s="18">
        <f t="shared" si="4"/>
        <v>0</v>
      </c>
    </row>
    <row r="15" spans="1:27">
      <c r="B15" s="13"/>
      <c r="C15" s="13"/>
      <c r="P15" s="1"/>
      <c r="R15" s="18">
        <f t="shared" si="4"/>
        <v>0</v>
      </c>
    </row>
    <row r="16" spans="1:27">
      <c r="B16" s="13"/>
      <c r="C16" s="13"/>
      <c r="P16" s="1"/>
      <c r="R16" s="18">
        <f t="shared" ref="R16" si="5">SUM(Q16*100/24)</f>
        <v>0</v>
      </c>
    </row>
    <row r="17" spans="2:18">
      <c r="B17" s="13"/>
      <c r="C17" s="13"/>
      <c r="P17" s="1"/>
      <c r="R17" s="2"/>
    </row>
  </sheetData>
  <mergeCells count="2">
    <mergeCell ref="A2:J2"/>
    <mergeCell ref="A1:J1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R5" sqref="R5:R9"/>
    </sheetView>
  </sheetViews>
  <sheetFormatPr defaultRowHeight="15"/>
  <cols>
    <col min="1" max="1" width="5.5703125" customWidth="1"/>
    <col min="2" max="2" width="31.7109375" customWidth="1"/>
    <col min="3" max="3" width="9.85546875" customWidth="1"/>
    <col min="18" max="18" width="6" customWidth="1"/>
  </cols>
  <sheetData>
    <row r="1" spans="1:18" ht="2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28"/>
      <c r="L1" s="28"/>
      <c r="M1" s="16"/>
      <c r="N1" s="16"/>
      <c r="O1" s="16"/>
      <c r="P1" s="16"/>
      <c r="Q1" s="1"/>
      <c r="R1" s="1"/>
    </row>
    <row r="2" spans="1:18" ht="2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28"/>
      <c r="L2" s="28"/>
      <c r="M2" s="16"/>
      <c r="N2" s="16"/>
      <c r="O2" s="16"/>
      <c r="P2" s="16"/>
      <c r="Q2" s="1"/>
      <c r="R2" s="1"/>
    </row>
    <row r="3" spans="1:18" ht="21">
      <c r="A3" s="28"/>
      <c r="B3" s="28"/>
      <c r="C3" s="28"/>
      <c r="D3" s="28" t="s">
        <v>5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16"/>
      <c r="P3" s="16"/>
      <c r="Q3" s="1"/>
      <c r="R3" s="1"/>
    </row>
    <row r="4" spans="1:18">
      <c r="A4" s="6"/>
      <c r="B4" s="6"/>
      <c r="C4" s="10">
        <v>44621</v>
      </c>
      <c r="D4" s="10">
        <v>44652</v>
      </c>
      <c r="E4" s="10">
        <v>44682</v>
      </c>
      <c r="F4" s="10">
        <v>44713</v>
      </c>
      <c r="G4" s="10">
        <v>44743</v>
      </c>
      <c r="H4" s="10">
        <v>44774</v>
      </c>
      <c r="I4" s="10">
        <v>44805</v>
      </c>
      <c r="J4" s="10">
        <v>44835</v>
      </c>
      <c r="K4" s="10">
        <v>44866</v>
      </c>
      <c r="L4" s="10">
        <v>44896</v>
      </c>
      <c r="M4" s="10">
        <v>44927</v>
      </c>
      <c r="N4" s="10"/>
      <c r="O4" s="10"/>
      <c r="P4" s="22"/>
      <c r="Q4" s="4" t="s">
        <v>2</v>
      </c>
      <c r="R4" s="4" t="s">
        <v>3</v>
      </c>
    </row>
    <row r="5" spans="1:18" ht="16.5">
      <c r="A5" s="8">
        <v>13</v>
      </c>
      <c r="B5" s="9" t="s">
        <v>4</v>
      </c>
      <c r="D5" s="26">
        <v>0</v>
      </c>
      <c r="E5" s="11">
        <v>52</v>
      </c>
      <c r="F5" s="11">
        <v>44</v>
      </c>
      <c r="G5" s="11">
        <v>40</v>
      </c>
      <c r="H5" s="11">
        <v>46</v>
      </c>
      <c r="I5" s="11">
        <v>44</v>
      </c>
      <c r="J5" s="11">
        <v>42</v>
      </c>
      <c r="K5" s="11">
        <v>44</v>
      </c>
      <c r="L5" s="11">
        <v>44</v>
      </c>
      <c r="M5" s="11">
        <v>44</v>
      </c>
      <c r="N5" s="11"/>
      <c r="O5" s="5"/>
      <c r="P5" s="5"/>
      <c r="Q5" s="17">
        <f>SUM(D5:P5)</f>
        <v>400</v>
      </c>
      <c r="R5" s="18">
        <f>SUM(Q5*100/400)</f>
        <v>100</v>
      </c>
    </row>
    <row r="6" spans="1:18" ht="15.75">
      <c r="A6" s="19">
        <v>1</v>
      </c>
      <c r="B6" s="33" t="s">
        <v>6</v>
      </c>
      <c r="D6" s="27">
        <v>0</v>
      </c>
      <c r="E6" s="14">
        <v>52</v>
      </c>
      <c r="F6" s="14">
        <v>44</v>
      </c>
      <c r="G6" s="14">
        <v>40</v>
      </c>
      <c r="H6" s="14">
        <v>44</v>
      </c>
      <c r="I6" s="14">
        <v>28</v>
      </c>
      <c r="J6" s="14">
        <v>42</v>
      </c>
      <c r="K6" s="14">
        <v>26</v>
      </c>
      <c r="L6" s="14">
        <v>44</v>
      </c>
      <c r="M6" s="14">
        <v>42</v>
      </c>
      <c r="N6" s="14"/>
      <c r="O6" s="21"/>
      <c r="P6" s="23"/>
      <c r="Q6" s="18">
        <f>SUM(D6:P6)</f>
        <v>362</v>
      </c>
      <c r="R6" s="18">
        <f t="shared" ref="R6:R9" si="0">SUM(Q6*100/400)</f>
        <v>90.5</v>
      </c>
    </row>
    <row r="7" spans="1:18" ht="15.75">
      <c r="A7" s="19">
        <v>2</v>
      </c>
      <c r="B7" s="33" t="s">
        <v>7</v>
      </c>
      <c r="D7" s="27">
        <v>0</v>
      </c>
      <c r="E7" s="12">
        <v>50</v>
      </c>
      <c r="F7" s="12">
        <v>44</v>
      </c>
      <c r="G7" s="12">
        <v>39</v>
      </c>
      <c r="H7" s="12">
        <v>46</v>
      </c>
      <c r="I7" s="12">
        <v>34</v>
      </c>
      <c r="J7" s="12">
        <v>0</v>
      </c>
      <c r="K7" s="12">
        <v>44</v>
      </c>
      <c r="L7" s="12">
        <v>44</v>
      </c>
      <c r="M7" s="12">
        <v>42</v>
      </c>
      <c r="N7" s="12"/>
      <c r="O7" s="12"/>
      <c r="P7" s="13"/>
      <c r="Q7" s="18">
        <f>SUM(D7:P7)</f>
        <v>343</v>
      </c>
      <c r="R7" s="18">
        <f t="shared" si="0"/>
        <v>85.75</v>
      </c>
    </row>
    <row r="8" spans="1:18" ht="15.75">
      <c r="A8" s="20">
        <v>3</v>
      </c>
      <c r="B8" s="34" t="s">
        <v>8</v>
      </c>
      <c r="D8" s="27">
        <v>0</v>
      </c>
      <c r="E8" s="12">
        <v>52</v>
      </c>
      <c r="F8" s="12">
        <v>44</v>
      </c>
      <c r="G8" s="12">
        <v>39</v>
      </c>
      <c r="H8" s="12">
        <v>45</v>
      </c>
      <c r="I8" s="12">
        <v>44</v>
      </c>
      <c r="J8" s="12">
        <v>30</v>
      </c>
      <c r="K8" s="12">
        <v>40</v>
      </c>
      <c r="L8" s="12">
        <v>44</v>
      </c>
      <c r="M8" s="12">
        <v>40</v>
      </c>
      <c r="N8" s="12"/>
      <c r="O8" s="12"/>
      <c r="P8" s="12"/>
      <c r="Q8" s="18">
        <f>SUM(D8:P8)</f>
        <v>378</v>
      </c>
      <c r="R8" s="18">
        <f t="shared" si="0"/>
        <v>94.5</v>
      </c>
    </row>
    <row r="9" spans="1:18" ht="51">
      <c r="A9" s="20"/>
      <c r="B9" s="29"/>
      <c r="D9" s="35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8"/>
      <c r="R9" s="18">
        <f t="shared" si="0"/>
        <v>0</v>
      </c>
    </row>
    <row r="10" spans="1:18">
      <c r="R10" s="18"/>
    </row>
    <row r="11" spans="1:18">
      <c r="R11" s="18"/>
    </row>
    <row r="12" spans="1:18">
      <c r="R12" s="18"/>
    </row>
    <row r="13" spans="1:18">
      <c r="R13" s="18"/>
    </row>
    <row r="14" spans="1:18">
      <c r="R14" s="18"/>
    </row>
    <row r="15" spans="1:18">
      <c r="R15" s="18"/>
    </row>
    <row r="16" spans="1:18">
      <c r="R16" s="18"/>
    </row>
  </sheetData>
  <mergeCells count="2"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2023-02-13T08:48:11Z</dcterms:modified>
</cp:coreProperties>
</file>